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slicerCaches/slicerCache2.xml" ContentType="application/vnd.ms-excel.slicerCache+xml"/>
  <Override PartName="/xl/charts/colors1.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charts/chart2.xml" ContentType="application/vnd.openxmlformats-officedocument.drawingml.chart+xml"/>
  <Override PartName="/xl/charts/style1.xml" ContentType="application/vnd.ms-office.chartstyle+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docProps/app.xml" ContentType="application/vnd.openxmlformats-officedocument.extended-properties+xml"/>
  <Override PartName="/xl/pivotCache/pivotCacheDefinition1.xml" ContentType="application/vnd.openxmlformats-officedocument.spreadsheetml.pivotCacheDefinition+xml"/>
  <Override PartName="/xl/pivotCache/pivotCacheRecords2.xml" ContentType="application/vnd.openxmlformats-officedocument.spreadsheetml.pivotCacheRecord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xldsolution.sharepoint.com/sites/XLDSolutions/Shared Documents/Projects/ProjectFolders/XLD_Internal/Marketing/DeathAnalysis/"/>
    </mc:Choice>
  </mc:AlternateContent>
  <xr:revisionPtr revIDLastSave="70" documentId="8_{9223CC9A-41EE-4670-90C1-7A8C12D2F1E9}" xr6:coauthVersionLast="47" xr6:coauthVersionMax="47" xr10:uidLastSave="{C0BFD4A9-FADF-4258-BFF7-AB0FAE319879}"/>
  <bookViews>
    <workbookView xWindow="-120" yWindow="-120" windowWidth="57840" windowHeight="31920" activeTab="1" xr2:uid="{C36E09F9-D372-4A16-928B-AD06373EB36B}"/>
  </bookViews>
  <sheets>
    <sheet name="Raw" sheetId="1" r:id="rId1"/>
    <sheet name="AllDeath" sheetId="3" r:id="rId2"/>
    <sheet name="Alcohol" sheetId="4" r:id="rId3"/>
    <sheet name="DB" sheetId="2" r:id="rId4"/>
  </sheets>
  <definedNames>
    <definedName name="Slicer_Orsak">#N/A</definedName>
    <definedName name="Slicer_Orsak1">#N/A</definedName>
    <definedName name="Slicer_Utbildningsnivå">#N/A</definedName>
    <definedName name="Slicer_Utbildningsnivå1">#N/A</definedName>
  </definedNames>
  <calcPr calcId="191029"/>
  <pivotCaches>
    <pivotCache cacheId="0" r:id="rId5"/>
    <pivotCache cacheId="1" r:id="rId6"/>
  </pivotCaches>
  <extLst>
    <ext xmlns:x14="http://schemas.microsoft.com/office/spreadsheetml/2009/9/main" uri="{BBE1A952-AA13-448e-AADC-164F8A28A991}">
      <x14:slicerCaches>
        <x14:slicerCache r:id="rId7"/>
        <x14:slicerCache r:id="rId8"/>
        <x14:slicerCache r:id="rId9"/>
        <x14:slicerCache r:id="rId10"/>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2" i="2" l="1"/>
  <c r="H51" i="2"/>
  <c r="H50" i="2"/>
  <c r="H49"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48" i="2"/>
  <c r="M18" i="1"/>
  <c r="L18" i="1"/>
  <c r="M17" i="1"/>
  <c r="L17" i="1"/>
  <c r="M16" i="1"/>
  <c r="L16" i="1"/>
  <c r="M15" i="1"/>
  <c r="L15" i="1"/>
  <c r="M14" i="1"/>
  <c r="L14" i="1"/>
  <c r="M13" i="1"/>
  <c r="L13" i="1"/>
  <c r="M19" i="1"/>
  <c r="L19" i="1"/>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alcChain>
</file>

<file path=xl/sharedStrings.xml><?xml version="1.0" encoding="utf-8"?>
<sst xmlns="http://schemas.openxmlformats.org/spreadsheetml/2006/main" count="197" uniqueCount="30">
  <si>
    <t>Kvinnor</t>
  </si>
  <si>
    <t>Män</t>
  </si>
  <si>
    <t>För-</t>
  </si>
  <si>
    <t>gymnasial</t>
  </si>
  <si>
    <t>Gymnasial</t>
  </si>
  <si>
    <t>Efter-gymnasial</t>
  </si>
  <si>
    <t>Andningsorganens sjukdomar</t>
  </si>
  <si>
    <t>Hjärt-kärlsjukdomar</t>
  </si>
  <si>
    <t>Självmord och skadehändelse med oklar avsikt</t>
  </si>
  <si>
    <t>Skador och förgiftningar, exkl. skadehändelse med oklar avsikt</t>
  </si>
  <si>
    <t>Tumörer</t>
  </si>
  <si>
    <t>Övrigt</t>
  </si>
  <si>
    <t>Totalt</t>
  </si>
  <si>
    <t>1 008</t>
  </si>
  <si>
    <t>1 336</t>
  </si>
  <si>
    <t>1 045</t>
  </si>
  <si>
    <t>Därav alkoholrelaterad dödlighet</t>
  </si>
  <si>
    <t>Därav Covid-19</t>
  </si>
  <si>
    <t>För-gymnasial</t>
  </si>
  <si>
    <t>Antal</t>
  </si>
  <si>
    <t>Alkoholrelaterad</t>
  </si>
  <si>
    <t>Kön</t>
  </si>
  <si>
    <t>Orsak</t>
  </si>
  <si>
    <t>Utbildningsnivå</t>
  </si>
  <si>
    <t>Procent</t>
  </si>
  <si>
    <t>Grand Total</t>
  </si>
  <si>
    <t>Sum of Procent</t>
  </si>
  <si>
    <t>ProcentAlcohol</t>
  </si>
  <si>
    <t>Sum of ProcentAlcohol</t>
  </si>
  <si>
    <t>https://www.scb.se/hitta-statistik/statistik-efter-amne/befolkning-och-levnadsforhallanden/jamstalldhet/jamstalldhetsstatistik/pong/statistiknyhet/jamstalldhetsstatistik-kvartal-3-2025/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</si>
</sst>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sz val="11"/>
      <color theme="1"/>
      <name val="Aptos Narrow"/>
      <family val="2"/>
      <scheme val="minor"/>
    </font>
    <font>
      <sz val="11"/>
      <color theme="0"/>
      <name val="Aptos Narrow"/>
      <family val="2"/>
      <scheme val="minor"/>
    </font>
    <font>
      <b/>
      <sz val="11"/>
      <color rgb="FF0F0865"/>
      <name val="Inter"/>
    </font>
    <font>
      <sz val="11"/>
      <color rgb="FF0F0865"/>
      <name val="Inter"/>
    </font>
    <font>
      <sz val="11"/>
      <color theme="0"/>
      <name val="Inter"/>
    </font>
  </fonts>
  <fills count="5">
    <fill>
      <patternFill patternType="none"/>
    </fill>
    <fill>
      <patternFill patternType="gray125"/>
    </fill>
    <fill>
      <patternFill patternType="solid">
        <fgColor rgb="FFFFFFFF"/>
        <bgColor indexed="64"/>
      </patternFill>
    </fill>
    <fill>
      <patternFill patternType="solid">
        <fgColor rgb="FFF0FAFF"/>
        <bgColor indexed="64"/>
      </patternFill>
    </fill>
    <fill>
      <patternFill patternType="solid">
        <fgColor theme="3" tint="9.9978637043366805E-2"/>
        <bgColor indexed="64"/>
      </patternFill>
    </fill>
  </fills>
  <borders count="13">
    <border>
      <left/>
      <right/>
      <top/>
      <bottom/>
      <diagonal/>
    </border>
    <border>
      <left/>
      <right/>
      <top style="medium">
        <color rgb="FF0F0865"/>
      </top>
      <bottom style="medium">
        <color rgb="FF0F0865"/>
      </bottom>
      <diagonal/>
    </border>
    <border>
      <left style="medium">
        <color rgb="FF0F0865"/>
      </left>
      <right/>
      <top style="medium">
        <color rgb="FF0F0865"/>
      </top>
      <bottom style="medium">
        <color rgb="FF0F0865"/>
      </bottom>
      <diagonal/>
    </border>
    <border>
      <left style="medium">
        <color rgb="FF0F0865"/>
      </left>
      <right/>
      <top/>
      <bottom style="medium">
        <color rgb="FF0F0865"/>
      </bottom>
      <diagonal/>
    </border>
    <border>
      <left style="medium">
        <color rgb="FF0F0865"/>
      </left>
      <right/>
      <top/>
      <bottom/>
      <diagonal/>
    </border>
    <border>
      <left/>
      <right/>
      <top style="medium">
        <color rgb="FF0F0865"/>
      </top>
      <bottom/>
      <diagonal/>
    </border>
    <border>
      <left style="medium">
        <color rgb="FF0F0865"/>
      </left>
      <right/>
      <top style="medium">
        <color rgb="FF0F0865"/>
      </top>
      <bottom/>
      <diagonal/>
    </border>
    <border>
      <left/>
      <right style="medium">
        <color rgb="FF0F0865"/>
      </right>
      <top style="medium">
        <color rgb="FF0F0865"/>
      </top>
      <bottom style="medium">
        <color rgb="FF0F0865"/>
      </bottom>
      <diagonal/>
    </border>
    <border>
      <left/>
      <right style="medium">
        <color rgb="FF0F0865"/>
      </right>
      <top style="medium">
        <color rgb="FF0F0865"/>
      </top>
      <bottom/>
      <diagonal/>
    </border>
    <border>
      <left/>
      <right style="medium">
        <color rgb="FF0F0865"/>
      </right>
      <top/>
      <bottom style="medium">
        <color rgb="FF0F0865"/>
      </bottom>
      <diagonal/>
    </border>
    <border>
      <left style="medium">
        <color rgb="FF0F0865"/>
      </left>
      <right style="medium">
        <color rgb="FF0F0865"/>
      </right>
      <top style="medium">
        <color rgb="FF0F0865"/>
      </top>
      <bottom/>
      <diagonal/>
    </border>
    <border>
      <left style="medium">
        <color rgb="FF0F0865"/>
      </left>
      <right style="medium">
        <color rgb="FF0F0865"/>
      </right>
      <top/>
      <bottom style="medium">
        <color rgb="FF0F0865"/>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2">
    <xf numFmtId="0" fontId="0" fillId="0" borderId="0"/>
    <xf numFmtId="9" fontId="1" fillId="0" borderId="0" applyFont="0" applyFill="0" applyBorder="0" applyAlignment="0" applyProtection="0"/>
  </cellStyleXfs>
  <cellXfs count="34">
    <xf numFmtId="0" fontId="0" fillId="0" borderId="0" xfId="0"/>
    <xf numFmtId="0" fontId="3" fillId="2" borderId="1" xfId="0" applyFont="1" applyFill="1" applyBorder="1" applyAlignment="1">
      <alignment horizontal="center" vertical="center" wrapText="1"/>
    </xf>
    <xf numFmtId="0" fontId="3" fillId="2" borderId="4" xfId="0" applyFont="1" applyFill="1" applyBorder="1" applyAlignment="1">
      <alignment horizontal="left" vertical="center" wrapText="1" indent="1"/>
    </xf>
    <xf numFmtId="0" fontId="3" fillId="2" borderId="3" xfId="0" applyFont="1" applyFill="1" applyBorder="1" applyAlignment="1">
      <alignment horizontal="left" vertical="center" wrapText="1" indent="1"/>
    </xf>
    <xf numFmtId="0" fontId="4" fillId="3" borderId="0" xfId="0" applyFont="1" applyFill="1" applyAlignment="1">
      <alignment horizontal="left" vertical="center" wrapText="1" indent="1"/>
    </xf>
    <xf numFmtId="0" fontId="4" fillId="3" borderId="4" xfId="0" applyFont="1" applyFill="1" applyBorder="1" applyAlignment="1">
      <alignment horizontal="right" vertical="center" wrapText="1" indent="1"/>
    </xf>
    <xf numFmtId="0" fontId="4" fillId="2" borderId="5" xfId="0" applyFont="1" applyFill="1" applyBorder="1" applyAlignment="1">
      <alignment horizontal="left" vertical="center" wrapText="1" indent="1"/>
    </xf>
    <xf numFmtId="0" fontId="4" fillId="2" borderId="6" xfId="0" applyFont="1" applyFill="1" applyBorder="1" applyAlignment="1">
      <alignment horizontal="right" vertical="center" wrapText="1" indent="1"/>
    </xf>
    <xf numFmtId="0" fontId="4" fillId="3" borderId="5" xfId="0" applyFont="1" applyFill="1" applyBorder="1" applyAlignment="1">
      <alignment horizontal="left" vertical="center" wrapText="1" indent="1"/>
    </xf>
    <xf numFmtId="0" fontId="4" fillId="3" borderId="6" xfId="0" applyFont="1" applyFill="1" applyBorder="1" applyAlignment="1">
      <alignment horizontal="right" vertical="center" wrapText="1" indent="1"/>
    </xf>
    <xf numFmtId="0" fontId="3" fillId="3" borderId="5" xfId="0" applyFont="1" applyFill="1" applyBorder="1" applyAlignment="1">
      <alignment horizontal="left" vertical="center" wrapText="1" indent="1"/>
    </xf>
    <xf numFmtId="0" fontId="3" fillId="3" borderId="6" xfId="0" applyFont="1" applyFill="1" applyBorder="1" applyAlignment="1">
      <alignment horizontal="right" vertical="center" wrapText="1" indent="1"/>
    </xf>
    <xf numFmtId="0" fontId="4" fillId="2" borderId="5" xfId="0" applyFont="1" applyFill="1" applyBorder="1" applyAlignment="1">
      <alignment horizontal="left" vertical="center" wrapText="1" indent="4"/>
    </xf>
    <xf numFmtId="0" fontId="4" fillId="3" borderId="1" xfId="0" applyFont="1" applyFill="1" applyBorder="1" applyAlignment="1">
      <alignment horizontal="left" vertical="center" wrapText="1" indent="4"/>
    </xf>
    <xf numFmtId="0" fontId="4" fillId="3" borderId="2" xfId="0" applyFont="1" applyFill="1" applyBorder="1" applyAlignment="1">
      <alignment horizontal="right" vertical="center" wrapText="1" indent="1"/>
    </xf>
    <xf numFmtId="0" fontId="4" fillId="0" borderId="12" xfId="0" applyFont="1" applyBorder="1" applyAlignment="1">
      <alignment horizontal="left" vertical="center" wrapText="1" indent="1"/>
    </xf>
    <xf numFmtId="0" fontId="4" fillId="0" borderId="12" xfId="0" applyFont="1" applyBorder="1" applyAlignment="1">
      <alignment horizontal="right" vertical="center" wrapText="1" indent="1"/>
    </xf>
    <xf numFmtId="0" fontId="4" fillId="0" borderId="12" xfId="0" applyFont="1" applyBorder="1" applyAlignment="1">
      <alignment horizontal="center" vertical="center" wrapText="1"/>
    </xf>
    <xf numFmtId="0" fontId="0" fillId="0" borderId="12" xfId="0" applyBorder="1"/>
    <xf numFmtId="9" fontId="1" fillId="0" borderId="0" xfId="1" applyFont="1"/>
    <xf numFmtId="0" fontId="2" fillId="4" borderId="12" xfId="0" applyFont="1" applyFill="1" applyBorder="1"/>
    <xf numFmtId="0" fontId="5" fillId="4" borderId="12" xfId="0" applyFont="1" applyFill="1" applyBorder="1" applyAlignment="1">
      <alignment horizontal="center" vertical="center" wrapText="1"/>
    </xf>
    <xf numFmtId="0" fontId="5" fillId="4" borderId="12" xfId="0" applyFont="1" applyFill="1" applyBorder="1" applyAlignment="1">
      <alignment horizontal="left" vertical="center" wrapText="1" indent="1"/>
    </xf>
    <xf numFmtId="0" fontId="0" fillId="0" borderId="0" xfId="0" pivotButton="1"/>
    <xf numFmtId="9" fontId="0" fillId="0" borderId="0" xfId="0" applyNumberFormat="1"/>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left" vertical="center" wrapText="1" indent="1"/>
    </xf>
    <xf numFmtId="0" fontId="3" fillId="2" borderId="9" xfId="0" applyFont="1" applyFill="1" applyBorder="1" applyAlignment="1">
      <alignment horizontal="left" vertical="center" wrapText="1" indent="1"/>
    </xf>
    <xf numFmtId="0" fontId="3" fillId="2" borderId="10" xfId="0" applyFont="1" applyFill="1" applyBorder="1" applyAlignment="1">
      <alignment horizontal="left" vertical="center" wrapText="1" indent="1"/>
    </xf>
    <xf numFmtId="0" fontId="3" fillId="2" borderId="11" xfId="0" applyFont="1" applyFill="1" applyBorder="1" applyAlignment="1">
      <alignment horizontal="left" vertical="center" wrapText="1" indent="1"/>
    </xf>
    <xf numFmtId="0" fontId="3" fillId="2" borderId="6" xfId="0" applyFont="1" applyFill="1" applyBorder="1" applyAlignment="1">
      <alignment horizontal="left" vertical="center" wrapText="1" indent="1"/>
    </xf>
    <xf numFmtId="0" fontId="3" fillId="2" borderId="3" xfId="0" applyFont="1" applyFill="1" applyBorder="1" applyAlignment="1">
      <alignment horizontal="left" vertical="center" wrapText="1" inden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13" Type="http://schemas.openxmlformats.org/officeDocument/2006/relationships/sharedStrings" Target="sharedStrings.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theme" Target="theme/theme1.xml"/><Relationship Id="rId5" Type="http://schemas.openxmlformats.org/officeDocument/2006/relationships/pivotCacheDefinition" Target="pivotCache/pivotCacheDefinition1.xml"/><Relationship Id="rId15" Type="http://schemas.openxmlformats.org/officeDocument/2006/relationships/customXml" Target="../customXml/item1.xml"/><Relationship Id="rId10" Type="http://schemas.microsoft.com/office/2007/relationships/slicerCache" Target="slicerCaches/slicerCache4.xml"/><Relationship Id="rId4" Type="http://schemas.openxmlformats.org/officeDocument/2006/relationships/worksheet" Target="worksheets/sheet4.xml"/><Relationship Id="rId9" Type="http://schemas.microsoft.com/office/2007/relationships/slicerCache" Target="slicerCaches/slicerCache3.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pivotSource>
    <c:name>[DeathAnalysis.xlsx]AllDeath!PivotTable1</c:name>
    <c:fmtId val="0"/>
  </c:pivotSource>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GB" sz="2800" b="1" i="0" u="none" strike="noStrike" kern="1200" baseline="0">
                <a:solidFill>
                  <a:sysClr val="windowText" lastClr="000000"/>
                </a:solidFill>
              </a:rPr>
              <a:t>Dödsfall 34 - 84 år</a:t>
            </a:r>
            <a:br>
              <a:rPr lang="en-GB" sz="2800" b="1" i="0" u="none" strike="noStrike" kern="1200" baseline="0">
                <a:solidFill>
                  <a:sysClr val="windowText" lastClr="000000"/>
                </a:solidFill>
              </a:rPr>
            </a:br>
            <a:r>
              <a:rPr lang="en-GB" sz="1400" b="0" i="0" u="none" strike="noStrike" kern="1200" baseline="0">
                <a:solidFill>
                  <a:sysClr val="windowText" lastClr="000000"/>
                </a:solidFill>
              </a:rPr>
              <a:t>Fallstudie med n=4 357 , visas procent av total</a:t>
            </a:r>
            <a:endParaRPr lang="en-GB" sz="2800" b="0"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GB"/>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4.8216487627648186E-2"/>
          <c:y val="0.10345247073942554"/>
          <c:w val="0.9362849326560384"/>
          <c:h val="0.74902515671302794"/>
        </c:manualLayout>
      </c:layout>
      <c:barChart>
        <c:barDir val="col"/>
        <c:grouping val="clustered"/>
        <c:varyColors val="0"/>
        <c:ser>
          <c:idx val="0"/>
          <c:order val="0"/>
          <c:tx>
            <c:strRef>
              <c:f>AllDeath!$F$11:$F$12</c:f>
              <c:strCache>
                <c:ptCount val="1"/>
                <c:pt idx="0">
                  <c:v>För-gymnasial</c:v>
                </c:pt>
              </c:strCache>
            </c:strRef>
          </c:tx>
          <c:spPr>
            <a:solidFill>
              <a:schemeClr val="accent1">
                <a:shade val="65000"/>
              </a:schemeClr>
            </a:solidFill>
            <a:ln>
              <a:noFill/>
            </a:ln>
            <a:effectLst/>
          </c:spPr>
          <c:invertIfNegative val="0"/>
          <c:cat>
            <c:multiLvlStrRef>
              <c:f>AllDeath!$D$13:$E$25</c:f>
              <c:multiLvlStrCache>
                <c:ptCount val="12"/>
                <c:lvl>
                  <c:pt idx="0">
                    <c:v>Män</c:v>
                  </c:pt>
                  <c:pt idx="1">
                    <c:v>Kvinnor</c:v>
                  </c:pt>
                  <c:pt idx="2">
                    <c:v>Män</c:v>
                  </c:pt>
                  <c:pt idx="3">
                    <c:v>Kvinnor</c:v>
                  </c:pt>
                  <c:pt idx="4">
                    <c:v>Män</c:v>
                  </c:pt>
                  <c:pt idx="5">
                    <c:v>Kvinnor</c:v>
                  </c:pt>
                  <c:pt idx="6">
                    <c:v>Män</c:v>
                  </c:pt>
                  <c:pt idx="7">
                    <c:v>Kvinnor</c:v>
                  </c:pt>
                  <c:pt idx="8">
                    <c:v>Män</c:v>
                  </c:pt>
                  <c:pt idx="9">
                    <c:v>Kvinnor</c:v>
                  </c:pt>
                  <c:pt idx="10">
                    <c:v>Män</c:v>
                  </c:pt>
                  <c:pt idx="11">
                    <c:v>Kvinnor</c:v>
                  </c:pt>
                </c:lvl>
                <c:lvl>
                  <c:pt idx="0">
                    <c:v>Tumörer</c:v>
                  </c:pt>
                  <c:pt idx="2">
                    <c:v>Hjärt-kärlsjukdomar</c:v>
                  </c:pt>
                  <c:pt idx="4">
                    <c:v>Andningsorganens sjukdomar</c:v>
                  </c:pt>
                  <c:pt idx="6">
                    <c:v>Skador och förgiftningar, exkl. skadehändelse med oklar avsikt</c:v>
                  </c:pt>
                  <c:pt idx="8">
                    <c:v>Självmord och skadehändelse med oklar avsikt</c:v>
                  </c:pt>
                  <c:pt idx="10">
                    <c:v>Övrigt</c:v>
                  </c:pt>
                </c:lvl>
              </c:multiLvlStrCache>
            </c:multiLvlStrRef>
          </c:cat>
          <c:val>
            <c:numRef>
              <c:f>AllDeath!$F$13:$F$25</c:f>
              <c:numCache>
                <c:formatCode>0%</c:formatCode>
                <c:ptCount val="12"/>
                <c:pt idx="0">
                  <c:v>0.31105807478122516</c:v>
                </c:pt>
                <c:pt idx="1">
                  <c:v>0.37096774193548387</c:v>
                </c:pt>
                <c:pt idx="2">
                  <c:v>0.28878281622911695</c:v>
                </c:pt>
                <c:pt idx="3">
                  <c:v>0.23870967741935484</c:v>
                </c:pt>
                <c:pt idx="4">
                  <c:v>7.6372315035799526E-2</c:v>
                </c:pt>
                <c:pt idx="5">
                  <c:v>0.10215053763440861</c:v>
                </c:pt>
                <c:pt idx="6">
                  <c:v>5.2505966587112173E-2</c:v>
                </c:pt>
                <c:pt idx="7">
                  <c:v>3.6559139784946237E-2</c:v>
                </c:pt>
                <c:pt idx="8">
                  <c:v>3.1821797931583136E-2</c:v>
                </c:pt>
                <c:pt idx="9">
                  <c:v>1.8279569892473119E-2</c:v>
                </c:pt>
                <c:pt idx="10">
                  <c:v>0.23945902943516309</c:v>
                </c:pt>
                <c:pt idx="11">
                  <c:v>0.23333333333333334</c:v>
                </c:pt>
              </c:numCache>
            </c:numRef>
          </c:val>
          <c:extLst>
            <c:ext xmlns:c16="http://schemas.microsoft.com/office/drawing/2014/chart" uri="{C3380CC4-5D6E-409C-BE32-E72D297353CC}">
              <c16:uniqueId val="{00000000-E567-424F-9678-C805E75935A2}"/>
            </c:ext>
          </c:extLst>
        </c:ser>
        <c:ser>
          <c:idx val="1"/>
          <c:order val="1"/>
          <c:tx>
            <c:strRef>
              <c:f>AllDeath!$G$11:$G$12</c:f>
              <c:strCache>
                <c:ptCount val="1"/>
                <c:pt idx="0">
                  <c:v>Gymnasial</c:v>
                </c:pt>
              </c:strCache>
            </c:strRef>
          </c:tx>
          <c:spPr>
            <a:solidFill>
              <a:schemeClr val="accent1"/>
            </a:solidFill>
            <a:ln>
              <a:noFill/>
            </a:ln>
            <a:effectLst/>
          </c:spPr>
          <c:invertIfNegative val="0"/>
          <c:cat>
            <c:multiLvlStrRef>
              <c:f>AllDeath!$D$13:$E$25</c:f>
              <c:multiLvlStrCache>
                <c:ptCount val="12"/>
                <c:lvl>
                  <c:pt idx="0">
                    <c:v>Män</c:v>
                  </c:pt>
                  <c:pt idx="1">
                    <c:v>Kvinnor</c:v>
                  </c:pt>
                  <c:pt idx="2">
                    <c:v>Män</c:v>
                  </c:pt>
                  <c:pt idx="3">
                    <c:v>Kvinnor</c:v>
                  </c:pt>
                  <c:pt idx="4">
                    <c:v>Män</c:v>
                  </c:pt>
                  <c:pt idx="5">
                    <c:v>Kvinnor</c:v>
                  </c:pt>
                  <c:pt idx="6">
                    <c:v>Män</c:v>
                  </c:pt>
                  <c:pt idx="7">
                    <c:v>Kvinnor</c:v>
                  </c:pt>
                  <c:pt idx="8">
                    <c:v>Män</c:v>
                  </c:pt>
                  <c:pt idx="9">
                    <c:v>Kvinnor</c:v>
                  </c:pt>
                  <c:pt idx="10">
                    <c:v>Män</c:v>
                  </c:pt>
                  <c:pt idx="11">
                    <c:v>Kvinnor</c:v>
                  </c:pt>
                </c:lvl>
                <c:lvl>
                  <c:pt idx="0">
                    <c:v>Tumörer</c:v>
                  </c:pt>
                  <c:pt idx="2">
                    <c:v>Hjärt-kärlsjukdomar</c:v>
                  </c:pt>
                  <c:pt idx="4">
                    <c:v>Andningsorganens sjukdomar</c:v>
                  </c:pt>
                  <c:pt idx="6">
                    <c:v>Skador och förgiftningar, exkl. skadehändelse med oklar avsikt</c:v>
                  </c:pt>
                  <c:pt idx="8">
                    <c:v>Självmord och skadehändelse med oklar avsikt</c:v>
                  </c:pt>
                  <c:pt idx="10">
                    <c:v>Övrigt</c:v>
                  </c:pt>
                </c:lvl>
              </c:multiLvlStrCache>
            </c:multiLvlStrRef>
          </c:cat>
          <c:val>
            <c:numRef>
              <c:f>AllDeath!$G$13:$G$25</c:f>
              <c:numCache>
                <c:formatCode>0%</c:formatCode>
                <c:ptCount val="12"/>
                <c:pt idx="0">
                  <c:v>0.34773662551440332</c:v>
                </c:pt>
                <c:pt idx="1">
                  <c:v>0.41860465116279072</c:v>
                </c:pt>
                <c:pt idx="2">
                  <c:v>0.28292181069958849</c:v>
                </c:pt>
                <c:pt idx="3">
                  <c:v>0.23546511627906977</c:v>
                </c:pt>
                <c:pt idx="4">
                  <c:v>6.9958847736625515E-2</c:v>
                </c:pt>
                <c:pt idx="5">
                  <c:v>8.7209302325581398E-2</c:v>
                </c:pt>
                <c:pt idx="6">
                  <c:v>4.6296296296296294E-2</c:v>
                </c:pt>
                <c:pt idx="7">
                  <c:v>2.9069767441860465E-2</c:v>
                </c:pt>
                <c:pt idx="8">
                  <c:v>2.6748971193415638E-2</c:v>
                </c:pt>
                <c:pt idx="9">
                  <c:v>2.0348837209302327E-2</c:v>
                </c:pt>
                <c:pt idx="10">
                  <c:v>0.22633744855967078</c:v>
                </c:pt>
                <c:pt idx="11">
                  <c:v>0.20930232558139536</c:v>
                </c:pt>
              </c:numCache>
            </c:numRef>
          </c:val>
          <c:extLst>
            <c:ext xmlns:c16="http://schemas.microsoft.com/office/drawing/2014/chart" uri="{C3380CC4-5D6E-409C-BE32-E72D297353CC}">
              <c16:uniqueId val="{00000005-E567-424F-9678-C805E75935A2}"/>
            </c:ext>
          </c:extLst>
        </c:ser>
        <c:ser>
          <c:idx val="2"/>
          <c:order val="2"/>
          <c:tx>
            <c:strRef>
              <c:f>AllDeath!$H$11:$H$12</c:f>
              <c:strCache>
                <c:ptCount val="1"/>
                <c:pt idx="0">
                  <c:v>Efter-gymnasial</c:v>
                </c:pt>
              </c:strCache>
            </c:strRef>
          </c:tx>
          <c:spPr>
            <a:solidFill>
              <a:schemeClr val="accent1">
                <a:tint val="65000"/>
              </a:schemeClr>
            </a:solidFill>
            <a:ln>
              <a:noFill/>
            </a:ln>
            <a:effectLst/>
          </c:spPr>
          <c:invertIfNegative val="0"/>
          <c:cat>
            <c:multiLvlStrRef>
              <c:f>AllDeath!$D$13:$E$25</c:f>
              <c:multiLvlStrCache>
                <c:ptCount val="12"/>
                <c:lvl>
                  <c:pt idx="0">
                    <c:v>Män</c:v>
                  </c:pt>
                  <c:pt idx="1">
                    <c:v>Kvinnor</c:v>
                  </c:pt>
                  <c:pt idx="2">
                    <c:v>Män</c:v>
                  </c:pt>
                  <c:pt idx="3">
                    <c:v>Kvinnor</c:v>
                  </c:pt>
                  <c:pt idx="4">
                    <c:v>Män</c:v>
                  </c:pt>
                  <c:pt idx="5">
                    <c:v>Kvinnor</c:v>
                  </c:pt>
                  <c:pt idx="6">
                    <c:v>Män</c:v>
                  </c:pt>
                  <c:pt idx="7">
                    <c:v>Kvinnor</c:v>
                  </c:pt>
                  <c:pt idx="8">
                    <c:v>Män</c:v>
                  </c:pt>
                  <c:pt idx="9">
                    <c:v>Kvinnor</c:v>
                  </c:pt>
                  <c:pt idx="10">
                    <c:v>Män</c:v>
                  </c:pt>
                  <c:pt idx="11">
                    <c:v>Kvinnor</c:v>
                  </c:pt>
                </c:lvl>
                <c:lvl>
                  <c:pt idx="0">
                    <c:v>Tumörer</c:v>
                  </c:pt>
                  <c:pt idx="2">
                    <c:v>Hjärt-kärlsjukdomar</c:v>
                  </c:pt>
                  <c:pt idx="4">
                    <c:v>Andningsorganens sjukdomar</c:v>
                  </c:pt>
                  <c:pt idx="6">
                    <c:v>Skador och förgiftningar, exkl. skadehändelse med oklar avsikt</c:v>
                  </c:pt>
                  <c:pt idx="8">
                    <c:v>Självmord och skadehändelse med oklar avsikt</c:v>
                  </c:pt>
                  <c:pt idx="10">
                    <c:v>Övrigt</c:v>
                  </c:pt>
                </c:lvl>
              </c:multiLvlStrCache>
            </c:multiLvlStrRef>
          </c:cat>
          <c:val>
            <c:numRef>
              <c:f>AllDeath!$H$13:$H$25</c:f>
              <c:numCache>
                <c:formatCode>0%</c:formatCode>
                <c:ptCount val="12"/>
                <c:pt idx="0">
                  <c:v>0.36725663716814161</c:v>
                </c:pt>
                <c:pt idx="1">
                  <c:v>0.49356223175965663</c:v>
                </c:pt>
                <c:pt idx="2">
                  <c:v>0.27286135693215341</c:v>
                </c:pt>
                <c:pt idx="3">
                  <c:v>0.20815450643776823</c:v>
                </c:pt>
                <c:pt idx="4">
                  <c:v>6.047197640117994E-2</c:v>
                </c:pt>
                <c:pt idx="5">
                  <c:v>6.0085836909871244E-2</c:v>
                </c:pt>
                <c:pt idx="6">
                  <c:v>3.9823008849557522E-2</c:v>
                </c:pt>
                <c:pt idx="7">
                  <c:v>2.7896995708154508E-2</c:v>
                </c:pt>
                <c:pt idx="8">
                  <c:v>2.5073746312684365E-2</c:v>
                </c:pt>
                <c:pt idx="9">
                  <c:v>1.9313304721030045E-2</c:v>
                </c:pt>
                <c:pt idx="10">
                  <c:v>0.23451327433628319</c:v>
                </c:pt>
                <c:pt idx="11">
                  <c:v>0.19098712446351931</c:v>
                </c:pt>
              </c:numCache>
            </c:numRef>
          </c:val>
          <c:extLst>
            <c:ext xmlns:c16="http://schemas.microsoft.com/office/drawing/2014/chart" uri="{C3380CC4-5D6E-409C-BE32-E72D297353CC}">
              <c16:uniqueId val="{00000006-E567-424F-9678-C805E75935A2}"/>
            </c:ext>
          </c:extLst>
        </c:ser>
        <c:dLbls>
          <c:showLegendKey val="0"/>
          <c:showVal val="0"/>
          <c:showCatName val="0"/>
          <c:showSerName val="0"/>
          <c:showPercent val="0"/>
          <c:showBubbleSize val="0"/>
        </c:dLbls>
        <c:gapWidth val="139"/>
        <c:overlap val="-10"/>
        <c:axId val="773004784"/>
        <c:axId val="773005744"/>
      </c:barChart>
      <c:catAx>
        <c:axId val="773004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773005744"/>
        <c:crosses val="autoZero"/>
        <c:auto val="1"/>
        <c:lblAlgn val="ctr"/>
        <c:lblOffset val="100"/>
        <c:noMultiLvlLbl val="0"/>
      </c:catAx>
      <c:valAx>
        <c:axId val="773005744"/>
        <c:scaling>
          <c:orientation val="minMax"/>
          <c:max val="0.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3004784"/>
        <c:crosses val="autoZero"/>
        <c:crossBetween val="between"/>
      </c:valAx>
      <c:spPr>
        <a:noFill/>
        <a:ln>
          <a:noFill/>
        </a:ln>
        <a:effectLst/>
      </c:spPr>
    </c:plotArea>
    <c:legend>
      <c:legendPos val="r"/>
      <c:layout>
        <c:manualLayout>
          <c:xMode val="edge"/>
          <c:yMode val="edge"/>
          <c:x val="0.28283534094662011"/>
          <c:y val="0.11498227791216682"/>
          <c:w val="0.47212793102848899"/>
          <c:h val="7.2299044811179422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pivotSource>
    <c:name>[DeathAnalysis.xlsx]Alcohol!PivotTable1</c:name>
    <c:fmtId val="4"/>
  </c:pivotSource>
  <c:chart>
    <c:title>
      <c:tx>
        <c:rich>
          <a:bodyPr/>
          <a:lstStyle/>
          <a:p>
            <a:pPr>
              <a:defRPr/>
            </a:pPr>
            <a:r>
              <a:rPr lang="en-GB"/>
              <a:t>Alkholrelaterade Dödsfall</a:t>
            </a:r>
            <a:r>
              <a:rPr lang="en-GB" baseline="0"/>
              <a:t> 34 - 84 år</a:t>
            </a:r>
            <a:br>
              <a:rPr lang="en-GB" baseline="0"/>
            </a:br>
            <a:r>
              <a:rPr lang="en-GB" sz="1050" b="0" baseline="0"/>
              <a:t>Fallstudie med n=4 357 , visas procent av total</a:t>
            </a:r>
            <a:endParaRPr lang="en-GB" b="0"/>
          </a:p>
        </c:rich>
      </c:tx>
      <c:layout>
        <c:manualLayout>
          <c:xMode val="edge"/>
          <c:yMode val="edge"/>
          <c:x val="0.32545490678868028"/>
          <c:y val="1.9698366819264384E-2"/>
        </c:manualLayout>
      </c:layout>
      <c:overlay val="0"/>
    </c:title>
    <c:autoTitleDeleted val="0"/>
    <c:pivotFmts>
      <c:pivotFmt>
        <c:idx val="0"/>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hade val="65000"/>
            </a:schemeClr>
          </a:solidFill>
          <a:ln>
            <a:noFill/>
          </a:ln>
          <a:effectLst/>
        </c:spPr>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hade val="6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1">
              <a:tint val="6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5.5370187797204089E-2"/>
          <c:y val="0.1090652411859071"/>
          <c:w val="0.93096404118234177"/>
          <c:h val="0.81013345106103907"/>
        </c:manualLayout>
      </c:layout>
      <c:barChart>
        <c:barDir val="col"/>
        <c:grouping val="clustered"/>
        <c:varyColors val="0"/>
        <c:ser>
          <c:idx val="0"/>
          <c:order val="0"/>
          <c:tx>
            <c:strRef>
              <c:f>Alcohol!$E$11:$E$12</c:f>
              <c:strCache>
                <c:ptCount val="1"/>
                <c:pt idx="0">
                  <c:v>För-gymnasial</c:v>
                </c:pt>
              </c:strCache>
            </c:strRef>
          </c:tx>
          <c:spPr>
            <a:solidFill>
              <a:schemeClr val="accent1">
                <a:shade val="6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Alcohol!$D$13:$D$15</c:f>
              <c:strCache>
                <c:ptCount val="2"/>
                <c:pt idx="0">
                  <c:v>Män</c:v>
                </c:pt>
                <c:pt idx="1">
                  <c:v>Kvinnor</c:v>
                </c:pt>
              </c:strCache>
            </c:strRef>
          </c:cat>
          <c:val>
            <c:numRef>
              <c:f>Alcohol!$E$13:$E$15</c:f>
              <c:numCache>
                <c:formatCode>0%</c:formatCode>
                <c:ptCount val="2"/>
                <c:pt idx="0">
                  <c:v>5.9665871121718374E-2</c:v>
                </c:pt>
                <c:pt idx="1">
                  <c:v>3.0107526881720432E-2</c:v>
                </c:pt>
              </c:numCache>
            </c:numRef>
          </c:val>
          <c:extLst>
            <c:ext xmlns:c16="http://schemas.microsoft.com/office/drawing/2014/chart" uri="{C3380CC4-5D6E-409C-BE32-E72D297353CC}">
              <c16:uniqueId val="{00000009-134A-4D32-A896-07670E6CD196}"/>
            </c:ext>
          </c:extLst>
        </c:ser>
        <c:ser>
          <c:idx val="1"/>
          <c:order val="1"/>
          <c:tx>
            <c:strRef>
              <c:f>Alcohol!$F$11:$F$12</c:f>
              <c:strCache>
                <c:ptCount val="1"/>
                <c:pt idx="0">
                  <c:v>Gymnasial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Alcohol!$D$13:$D$15</c:f>
              <c:strCache>
                <c:ptCount val="2"/>
                <c:pt idx="0">
                  <c:v>Män</c:v>
                </c:pt>
                <c:pt idx="1">
                  <c:v>Kvinnor</c:v>
                </c:pt>
              </c:strCache>
            </c:strRef>
          </c:cat>
          <c:val>
            <c:numRef>
              <c:f>Alcohol!$F$13:$F$15</c:f>
              <c:numCache>
                <c:formatCode>0%</c:formatCode>
                <c:ptCount val="2"/>
                <c:pt idx="0">
                  <c:v>5.2469135802469133E-2</c:v>
                </c:pt>
                <c:pt idx="1">
                  <c:v>2.616279069767442E-2</c:v>
                </c:pt>
              </c:numCache>
            </c:numRef>
          </c:val>
          <c:extLst>
            <c:ext xmlns:c16="http://schemas.microsoft.com/office/drawing/2014/chart" uri="{C3380CC4-5D6E-409C-BE32-E72D297353CC}">
              <c16:uniqueId val="{0000000B-134A-4D32-A896-07670E6CD196}"/>
            </c:ext>
          </c:extLst>
        </c:ser>
        <c:ser>
          <c:idx val="2"/>
          <c:order val="2"/>
          <c:tx>
            <c:strRef>
              <c:f>Alcohol!$G$11:$G$12</c:f>
              <c:strCache>
                <c:ptCount val="1"/>
                <c:pt idx="0">
                  <c:v>Efter-gymnasial</c:v>
                </c:pt>
              </c:strCache>
            </c:strRef>
          </c:tx>
          <c:spPr>
            <a:solidFill>
              <a:schemeClr val="accent1">
                <a:tint val="6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Alcohol!$D$13:$D$15</c:f>
              <c:strCache>
                <c:ptCount val="2"/>
                <c:pt idx="0">
                  <c:v>Män</c:v>
                </c:pt>
                <c:pt idx="1">
                  <c:v>Kvinnor</c:v>
                </c:pt>
              </c:strCache>
            </c:strRef>
          </c:cat>
          <c:val>
            <c:numRef>
              <c:f>Alcohol!$G$13:$G$15</c:f>
              <c:numCache>
                <c:formatCode>0%</c:formatCode>
                <c:ptCount val="2"/>
                <c:pt idx="0">
                  <c:v>3.687315634218289E-2</c:v>
                </c:pt>
                <c:pt idx="1">
                  <c:v>2.1459227467811159E-2</c:v>
                </c:pt>
              </c:numCache>
            </c:numRef>
          </c:val>
          <c:extLst>
            <c:ext xmlns:c16="http://schemas.microsoft.com/office/drawing/2014/chart" uri="{C3380CC4-5D6E-409C-BE32-E72D297353CC}">
              <c16:uniqueId val="{0000000D-134A-4D32-A896-07670E6CD196}"/>
            </c:ext>
          </c:extLst>
        </c:ser>
        <c:dLbls>
          <c:showLegendKey val="0"/>
          <c:showVal val="0"/>
          <c:showCatName val="0"/>
          <c:showSerName val="0"/>
          <c:showPercent val="0"/>
          <c:showBubbleSize val="0"/>
        </c:dLbls>
        <c:gapWidth val="219"/>
        <c:overlap val="-27"/>
        <c:axId val="773004784"/>
        <c:axId val="773005744"/>
      </c:barChart>
      <c:catAx>
        <c:axId val="773004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3005744"/>
        <c:crosses val="autoZero"/>
        <c:auto val="1"/>
        <c:lblAlgn val="ctr"/>
        <c:lblOffset val="100"/>
        <c:noMultiLvlLbl val="0"/>
      </c:catAx>
      <c:valAx>
        <c:axId val="773005744"/>
        <c:scaling>
          <c:orientation val="minMax"/>
          <c:max val="6.0000000000000012E-2"/>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3004784"/>
        <c:crosses val="autoZero"/>
        <c:crossBetween val="between"/>
      </c:valAx>
    </c:plotArea>
    <c:plotVisOnly val="1"/>
    <c:dispBlanksAs val="gap"/>
    <c:showDLblsOverMax val="0"/>
    <c:extLst/>
  </c:chart>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3</xdr:col>
      <xdr:colOff>0</xdr:colOff>
      <xdr:row>29</xdr:row>
      <xdr:rowOff>190499</xdr:rowOff>
    </xdr:from>
    <xdr:to>
      <xdr:col>4</xdr:col>
      <xdr:colOff>3105150</xdr:colOff>
      <xdr:row>67</xdr:row>
      <xdr:rowOff>152400</xdr:rowOff>
    </xdr:to>
    <xdr:graphicFrame macro="">
      <xdr:nvGraphicFramePr>
        <xdr:cNvPr id="2" name="Chart 1">
          <a:extLst>
            <a:ext uri="{FF2B5EF4-FFF2-40B4-BE49-F238E27FC236}">
              <a16:creationId xmlns:a16="http://schemas.microsoft.com/office/drawing/2014/main" id="{B086D231-90B2-3CA1-56F6-F70AA12342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10</xdr:row>
      <xdr:rowOff>0</xdr:rowOff>
    </xdr:from>
    <xdr:to>
      <xdr:col>1</xdr:col>
      <xdr:colOff>1828800</xdr:colOff>
      <xdr:row>24</xdr:row>
      <xdr:rowOff>0</xdr:rowOff>
    </xdr:to>
    <mc:AlternateContent xmlns:mc="http://schemas.openxmlformats.org/markup-compatibility/2006" xmlns:a14="http://schemas.microsoft.com/office/drawing/2010/main">
      <mc:Choice Requires="a14">
        <xdr:graphicFrame macro="">
          <xdr:nvGraphicFramePr>
            <xdr:cNvPr id="3" name="Utbildningsnivå">
              <a:extLst>
                <a:ext uri="{FF2B5EF4-FFF2-40B4-BE49-F238E27FC236}">
                  <a16:creationId xmlns:a16="http://schemas.microsoft.com/office/drawing/2014/main" id="{03F998A6-D84B-0228-F5D5-9ABAACFA815C}"/>
                </a:ext>
              </a:extLst>
            </xdr:cNvPr>
            <xdr:cNvGraphicFramePr/>
          </xdr:nvGraphicFramePr>
          <xdr:xfrm>
            <a:off x="0" y="0"/>
            <a:ext cx="0" cy="0"/>
          </xdr:xfrm>
          <a:graphic>
            <a:graphicData uri="http://schemas.microsoft.com/office/drawing/2010/slicer">
              <sle:slicer xmlns:sle="http://schemas.microsoft.com/office/drawing/2010/slicer" name="Utbildningsnivå"/>
            </a:graphicData>
          </a:graphic>
        </xdr:graphicFrame>
      </mc:Choice>
      <mc:Fallback xmlns="">
        <xdr:sp macro="" textlink="">
          <xdr:nvSpPr>
            <xdr:cNvPr id="0" name=""/>
            <xdr:cNvSpPr>
              <a:spLocks noTextEdit="1"/>
            </xdr:cNvSpPr>
          </xdr:nvSpPr>
          <xdr:spPr>
            <a:xfrm>
              <a:off x="609600" y="1905000"/>
              <a:ext cx="1828800" cy="2667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600075</xdr:colOff>
      <xdr:row>26</xdr:row>
      <xdr:rowOff>28575</xdr:rowOff>
    </xdr:from>
    <xdr:to>
      <xdr:col>1</xdr:col>
      <xdr:colOff>1819275</xdr:colOff>
      <xdr:row>40</xdr:row>
      <xdr:rowOff>28575</xdr:rowOff>
    </xdr:to>
    <mc:AlternateContent xmlns:mc="http://schemas.openxmlformats.org/markup-compatibility/2006" xmlns:a14="http://schemas.microsoft.com/office/drawing/2010/main">
      <mc:Choice Requires="a14">
        <xdr:graphicFrame macro="">
          <xdr:nvGraphicFramePr>
            <xdr:cNvPr id="4" name="Orsak">
              <a:extLst>
                <a:ext uri="{FF2B5EF4-FFF2-40B4-BE49-F238E27FC236}">
                  <a16:creationId xmlns:a16="http://schemas.microsoft.com/office/drawing/2014/main" id="{B17C2385-096A-9DAF-A78C-B5555A749715}"/>
                </a:ext>
              </a:extLst>
            </xdr:cNvPr>
            <xdr:cNvGraphicFramePr/>
          </xdr:nvGraphicFramePr>
          <xdr:xfrm>
            <a:off x="0" y="0"/>
            <a:ext cx="0" cy="0"/>
          </xdr:xfrm>
          <a:graphic>
            <a:graphicData uri="http://schemas.microsoft.com/office/drawing/2010/slicer">
              <sle:slicer xmlns:sle="http://schemas.microsoft.com/office/drawing/2010/slicer" name="Orsak"/>
            </a:graphicData>
          </a:graphic>
        </xdr:graphicFrame>
      </mc:Choice>
      <mc:Fallback xmlns="">
        <xdr:sp macro="" textlink="">
          <xdr:nvSpPr>
            <xdr:cNvPr id="0" name=""/>
            <xdr:cNvSpPr>
              <a:spLocks noTextEdit="1"/>
            </xdr:cNvSpPr>
          </xdr:nvSpPr>
          <xdr:spPr>
            <a:xfrm>
              <a:off x="600075" y="4981575"/>
              <a:ext cx="1828800" cy="2667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16</xdr:row>
      <xdr:rowOff>176212</xdr:rowOff>
    </xdr:from>
    <xdr:to>
      <xdr:col>4</xdr:col>
      <xdr:colOff>3121269</xdr:colOff>
      <xdr:row>54</xdr:row>
      <xdr:rowOff>153865</xdr:rowOff>
    </xdr:to>
    <xdr:graphicFrame macro="">
      <xdr:nvGraphicFramePr>
        <xdr:cNvPr id="2" name="Chart 1">
          <a:extLst>
            <a:ext uri="{FF2B5EF4-FFF2-40B4-BE49-F238E27FC236}">
              <a16:creationId xmlns:a16="http://schemas.microsoft.com/office/drawing/2014/main" id="{AFCE2CED-5764-45B2-A119-C8F64FAB43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10</xdr:row>
      <xdr:rowOff>0</xdr:rowOff>
    </xdr:from>
    <xdr:to>
      <xdr:col>1</xdr:col>
      <xdr:colOff>1828800</xdr:colOff>
      <xdr:row>24</xdr:row>
      <xdr:rowOff>0</xdr:rowOff>
    </xdr:to>
    <mc:AlternateContent xmlns:mc="http://schemas.openxmlformats.org/markup-compatibility/2006" xmlns:a14="http://schemas.microsoft.com/office/drawing/2010/main">
      <mc:Choice Requires="a14">
        <xdr:graphicFrame macro="">
          <xdr:nvGraphicFramePr>
            <xdr:cNvPr id="3" name="Utbildningsnivå 1">
              <a:extLst>
                <a:ext uri="{FF2B5EF4-FFF2-40B4-BE49-F238E27FC236}">
                  <a16:creationId xmlns:a16="http://schemas.microsoft.com/office/drawing/2014/main" id="{05D55E6D-1876-4E48-B737-ECF9191262B1}"/>
                </a:ext>
              </a:extLst>
            </xdr:cNvPr>
            <xdr:cNvGraphicFramePr/>
          </xdr:nvGraphicFramePr>
          <xdr:xfrm>
            <a:off x="0" y="0"/>
            <a:ext cx="0" cy="0"/>
          </xdr:xfrm>
          <a:graphic>
            <a:graphicData uri="http://schemas.microsoft.com/office/drawing/2010/slicer">
              <sle:slicer xmlns:sle="http://schemas.microsoft.com/office/drawing/2010/slicer" name="Utbildningsnivå 1"/>
            </a:graphicData>
          </a:graphic>
        </xdr:graphicFrame>
      </mc:Choice>
      <mc:Fallback xmlns="">
        <xdr:sp macro="" textlink="">
          <xdr:nvSpPr>
            <xdr:cNvPr id="0" name=""/>
            <xdr:cNvSpPr>
              <a:spLocks noTextEdit="1"/>
            </xdr:cNvSpPr>
          </xdr:nvSpPr>
          <xdr:spPr>
            <a:xfrm>
              <a:off x="608135" y="1905000"/>
              <a:ext cx="1828800" cy="2667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600075</xdr:colOff>
      <xdr:row>26</xdr:row>
      <xdr:rowOff>28575</xdr:rowOff>
    </xdr:from>
    <xdr:to>
      <xdr:col>1</xdr:col>
      <xdr:colOff>1819275</xdr:colOff>
      <xdr:row>40</xdr:row>
      <xdr:rowOff>28575</xdr:rowOff>
    </xdr:to>
    <mc:AlternateContent xmlns:mc="http://schemas.openxmlformats.org/markup-compatibility/2006" xmlns:a14="http://schemas.microsoft.com/office/drawing/2010/main">
      <mc:Choice Requires="a14">
        <xdr:graphicFrame macro="">
          <xdr:nvGraphicFramePr>
            <xdr:cNvPr id="4" name="Orsak 1">
              <a:extLst>
                <a:ext uri="{FF2B5EF4-FFF2-40B4-BE49-F238E27FC236}">
                  <a16:creationId xmlns:a16="http://schemas.microsoft.com/office/drawing/2014/main" id="{64B4E3FD-9429-449C-9279-E829357E6EC8}"/>
                </a:ext>
              </a:extLst>
            </xdr:cNvPr>
            <xdr:cNvGraphicFramePr/>
          </xdr:nvGraphicFramePr>
          <xdr:xfrm>
            <a:off x="0" y="0"/>
            <a:ext cx="0" cy="0"/>
          </xdr:xfrm>
          <a:graphic>
            <a:graphicData uri="http://schemas.microsoft.com/office/drawing/2010/slicer">
              <sle:slicer xmlns:sle="http://schemas.microsoft.com/office/drawing/2010/slicer" name="Orsak 1"/>
            </a:graphicData>
          </a:graphic>
        </xdr:graphicFrame>
      </mc:Choice>
      <mc:Fallback xmlns="">
        <xdr:sp macro="" textlink="">
          <xdr:nvSpPr>
            <xdr:cNvPr id="0" name=""/>
            <xdr:cNvSpPr>
              <a:spLocks noTextEdit="1"/>
            </xdr:cNvSpPr>
          </xdr:nvSpPr>
          <xdr:spPr>
            <a:xfrm>
              <a:off x="600075" y="4981575"/>
              <a:ext cx="1827335" cy="2667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1109570</xdr:colOff>
      <xdr:row>53</xdr:row>
      <xdr:rowOff>14655</xdr:rowOff>
    </xdr:from>
    <xdr:to>
      <xdr:col>3</xdr:col>
      <xdr:colOff>3373572</xdr:colOff>
      <xdr:row>54</xdr:row>
      <xdr:rowOff>149639</xdr:rowOff>
    </xdr:to>
    <xdr:pic>
      <xdr:nvPicPr>
        <xdr:cNvPr id="7" name="Picture 6">
          <a:extLst>
            <a:ext uri="{FF2B5EF4-FFF2-40B4-BE49-F238E27FC236}">
              <a16:creationId xmlns:a16="http://schemas.microsoft.com/office/drawing/2014/main" id="{903D9460-7755-4905-D3C2-268491852F95}"/>
            </a:ext>
          </a:extLst>
        </xdr:cNvPr>
        <xdr:cNvPicPr>
          <a:picLocks noChangeAspect="1"/>
        </xdr:cNvPicPr>
      </xdr:nvPicPr>
      <xdr:blipFill>
        <a:blip xmlns:r="http://schemas.openxmlformats.org/officeDocument/2006/relationships" r:embed="rId2"/>
        <a:stretch>
          <a:fillRect/>
        </a:stretch>
      </xdr:blipFill>
      <xdr:spPr>
        <a:xfrm>
          <a:off x="4377378" y="10111155"/>
          <a:ext cx="2264002" cy="325484"/>
        </a:xfrm>
        <a:prstGeom prst="rect">
          <a:avLst/>
        </a:prstGeom>
      </xdr:spPr>
    </xdr:pic>
    <xdr:clientData/>
  </xdr:twoCellAnchor>
  <xdr:twoCellAnchor editAs="oneCell">
    <xdr:from>
      <xdr:col>4</xdr:col>
      <xdr:colOff>250856</xdr:colOff>
      <xdr:row>52</xdr:row>
      <xdr:rowOff>181710</xdr:rowOff>
    </xdr:from>
    <xdr:to>
      <xdr:col>4</xdr:col>
      <xdr:colOff>2514858</xdr:colOff>
      <xdr:row>54</xdr:row>
      <xdr:rowOff>126194</xdr:rowOff>
    </xdr:to>
    <xdr:pic>
      <xdr:nvPicPr>
        <xdr:cNvPr id="8" name="Picture 7">
          <a:extLst>
            <a:ext uri="{FF2B5EF4-FFF2-40B4-BE49-F238E27FC236}">
              <a16:creationId xmlns:a16="http://schemas.microsoft.com/office/drawing/2014/main" id="{CBA15A8D-7E89-46A5-BCE8-0D08F45DEB37}"/>
            </a:ext>
          </a:extLst>
        </xdr:cNvPr>
        <xdr:cNvPicPr>
          <a:picLocks noChangeAspect="1"/>
        </xdr:cNvPicPr>
      </xdr:nvPicPr>
      <xdr:blipFill>
        <a:blip xmlns:r="http://schemas.openxmlformats.org/officeDocument/2006/relationships" r:embed="rId2"/>
        <a:stretch>
          <a:fillRect/>
        </a:stretch>
      </xdr:blipFill>
      <xdr:spPr>
        <a:xfrm>
          <a:off x="7607087" y="10087710"/>
          <a:ext cx="2264002" cy="325484"/>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kas Lilja" refreshedDate="45945.623193749998" createdVersion="8" refreshedVersion="8" minRefreshableVersion="3" recordCount="42" xr:uid="{AB30322A-AD1B-4AE0-9A63-92541A2C5530}">
  <cacheSource type="worksheet">
    <worksheetSource ref="B10:G52" sheet="DB"/>
  </cacheSource>
  <cacheFields count="6">
    <cacheField name="Kön" numFmtId="0">
      <sharedItems count="2">
        <s v="Kvinnor"/>
        <s v="Män"/>
      </sharedItems>
    </cacheField>
    <cacheField name="Orsak" numFmtId="0">
      <sharedItems count="7">
        <s v="Andningsorganens sjukdomar"/>
        <s v="Hjärt-kärlsjukdomar"/>
        <s v="Självmord och skadehändelse med oklar avsikt"/>
        <s v="Skador och förgiftningar, exkl. skadehändelse med oklar avsikt"/>
        <s v="Tumörer"/>
        <s v="Övrigt"/>
        <s v="Alkoholrelaterad"/>
      </sharedItems>
    </cacheField>
    <cacheField name="Utbildningsnivå" numFmtId="0">
      <sharedItems containsBlank="1" count="4">
        <s v="För-gymnasial"/>
        <s v="Gymnasial"/>
        <s v="Efter-gymnasial"/>
        <m u="1"/>
      </sharedItems>
    </cacheField>
    <cacheField name="Antal" numFmtId="0">
      <sharedItems containsString="0" containsBlank="1" containsNumber="1" containsInteger="1" minValue="9" maxValue="391"/>
    </cacheField>
    <cacheField name="Alkoholrelaterad" numFmtId="0">
      <sharedItems containsString="0" containsBlank="1" containsNumber="1" containsInteger="1" minValue="10" maxValue="75"/>
    </cacheField>
    <cacheField name="Procent" numFmtId="9">
      <sharedItems containsSemiMixedTypes="0" containsString="0" containsNumber="1" minValue="0" maxValue="0.49356223175965663"/>
    </cacheField>
  </cacheFields>
  <extLst>
    <ext xmlns:x14="http://schemas.microsoft.com/office/spreadsheetml/2009/9/main" uri="{725AE2AE-9491-48be-B2B4-4EB974FC3084}">
      <x14:pivotCacheDefinition pivotCacheId="1709812225"/>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kas Lilja" refreshedDate="45945.623336226854" createdVersion="8" refreshedVersion="8" minRefreshableVersion="3" recordCount="42" xr:uid="{E6D10E54-D0FD-43AB-9DC1-BECFAD7C52BF}">
  <cacheSource type="worksheet">
    <worksheetSource ref="B10:H52" sheet="DB"/>
  </cacheSource>
  <cacheFields count="7">
    <cacheField name="Kön" numFmtId="0">
      <sharedItems count="2">
        <s v="Kvinnor"/>
        <s v="Män"/>
      </sharedItems>
    </cacheField>
    <cacheField name="Orsak" numFmtId="0">
      <sharedItems count="7">
        <s v="Andningsorganens sjukdomar"/>
        <s v="Hjärt-kärlsjukdomar"/>
        <s v="Självmord och skadehändelse med oklar avsikt"/>
        <s v="Skador och förgiftningar, exkl. skadehändelse med oklar avsikt"/>
        <s v="Tumörer"/>
        <s v="Övrigt"/>
        <s v="Alkoholrelaterad"/>
      </sharedItems>
    </cacheField>
    <cacheField name="Utbildningsnivå" numFmtId="0">
      <sharedItems count="3">
        <s v="För-gymnasial"/>
        <s v="Gymnasial"/>
        <s v="Efter-gymnasial"/>
      </sharedItems>
    </cacheField>
    <cacheField name="Antal" numFmtId="0">
      <sharedItems containsString="0" containsBlank="1" containsNumber="1" containsInteger="1" minValue="9" maxValue="391"/>
    </cacheField>
    <cacheField name="Alkoholrelaterad" numFmtId="0">
      <sharedItems containsString="0" containsBlank="1" containsNumber="1" containsInteger="1" minValue="10" maxValue="75"/>
    </cacheField>
    <cacheField name="Procent" numFmtId="9">
      <sharedItems containsSemiMixedTypes="0" containsString="0" containsNumber="1" minValue="0" maxValue="0.49356223175965663"/>
    </cacheField>
    <cacheField name="ProcentAlcohol" numFmtId="9">
      <sharedItems containsSemiMixedTypes="0" containsString="0" containsNumber="1" minValue="0" maxValue="5.9665871121718374E-2"/>
    </cacheField>
  </cacheFields>
  <extLst>
    <ext xmlns:x14="http://schemas.microsoft.com/office/spreadsheetml/2009/9/main" uri="{725AE2AE-9491-48be-B2B4-4EB974FC3084}">
      <x14:pivotCacheDefinition pivotCacheId="133869585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x v="0"/>
    <n v="95"/>
    <m/>
    <n v="0.10215053763440861"/>
  </r>
  <r>
    <x v="0"/>
    <x v="1"/>
    <x v="0"/>
    <n v="222"/>
    <m/>
    <n v="0.23870967741935484"/>
  </r>
  <r>
    <x v="0"/>
    <x v="2"/>
    <x v="0"/>
    <n v="17"/>
    <m/>
    <n v="1.8279569892473119E-2"/>
  </r>
  <r>
    <x v="0"/>
    <x v="3"/>
    <x v="0"/>
    <n v="34"/>
    <m/>
    <n v="3.6559139784946237E-2"/>
  </r>
  <r>
    <x v="0"/>
    <x v="4"/>
    <x v="0"/>
    <n v="345"/>
    <m/>
    <n v="0.37096774193548387"/>
  </r>
  <r>
    <x v="0"/>
    <x v="5"/>
    <x v="0"/>
    <n v="217"/>
    <m/>
    <n v="0.23333333333333334"/>
  </r>
  <r>
    <x v="0"/>
    <x v="0"/>
    <x v="1"/>
    <n v="60"/>
    <m/>
    <n v="8.7209302325581398E-2"/>
  </r>
  <r>
    <x v="0"/>
    <x v="1"/>
    <x v="1"/>
    <n v="162"/>
    <m/>
    <n v="0.23546511627906977"/>
  </r>
  <r>
    <x v="0"/>
    <x v="2"/>
    <x v="1"/>
    <n v="14"/>
    <m/>
    <n v="2.0348837209302327E-2"/>
  </r>
  <r>
    <x v="0"/>
    <x v="3"/>
    <x v="1"/>
    <n v="20"/>
    <m/>
    <n v="2.9069767441860465E-2"/>
  </r>
  <r>
    <x v="0"/>
    <x v="4"/>
    <x v="1"/>
    <n v="288"/>
    <m/>
    <n v="0.41860465116279072"/>
  </r>
  <r>
    <x v="0"/>
    <x v="5"/>
    <x v="1"/>
    <n v="144"/>
    <m/>
    <n v="0.20930232558139536"/>
  </r>
  <r>
    <x v="0"/>
    <x v="0"/>
    <x v="2"/>
    <n v="28"/>
    <m/>
    <n v="6.0085836909871244E-2"/>
  </r>
  <r>
    <x v="0"/>
    <x v="1"/>
    <x v="2"/>
    <n v="97"/>
    <m/>
    <n v="0.20815450643776823"/>
  </r>
  <r>
    <x v="0"/>
    <x v="2"/>
    <x v="2"/>
    <n v="9"/>
    <m/>
    <n v="1.9313304721030045E-2"/>
  </r>
  <r>
    <x v="0"/>
    <x v="3"/>
    <x v="2"/>
    <n v="13"/>
    <m/>
    <n v="2.7896995708154508E-2"/>
  </r>
  <r>
    <x v="0"/>
    <x v="4"/>
    <x v="2"/>
    <n v="230"/>
    <m/>
    <n v="0.49356223175965663"/>
  </r>
  <r>
    <x v="0"/>
    <x v="5"/>
    <x v="2"/>
    <n v="89"/>
    <m/>
    <n v="0.19098712446351931"/>
  </r>
  <r>
    <x v="1"/>
    <x v="0"/>
    <x v="0"/>
    <n v="96"/>
    <m/>
    <n v="7.6372315035799526E-2"/>
  </r>
  <r>
    <x v="1"/>
    <x v="1"/>
    <x v="0"/>
    <n v="363"/>
    <m/>
    <n v="0.28878281622911695"/>
  </r>
  <r>
    <x v="1"/>
    <x v="2"/>
    <x v="0"/>
    <n v="40"/>
    <m/>
    <n v="3.1821797931583136E-2"/>
  </r>
  <r>
    <x v="1"/>
    <x v="3"/>
    <x v="0"/>
    <n v="66"/>
    <m/>
    <n v="5.2505966587112173E-2"/>
  </r>
  <r>
    <x v="1"/>
    <x v="4"/>
    <x v="0"/>
    <n v="391"/>
    <m/>
    <n v="0.31105807478122516"/>
  </r>
  <r>
    <x v="1"/>
    <x v="5"/>
    <x v="0"/>
    <n v="301"/>
    <m/>
    <n v="0.23945902943516309"/>
  </r>
  <r>
    <x v="1"/>
    <x v="0"/>
    <x v="1"/>
    <n v="68"/>
    <m/>
    <n v="6.9958847736625515E-2"/>
  </r>
  <r>
    <x v="1"/>
    <x v="1"/>
    <x v="1"/>
    <n v="275"/>
    <m/>
    <n v="0.28292181069958849"/>
  </r>
  <r>
    <x v="1"/>
    <x v="2"/>
    <x v="1"/>
    <n v="26"/>
    <m/>
    <n v="2.6748971193415638E-2"/>
  </r>
  <r>
    <x v="1"/>
    <x v="3"/>
    <x v="1"/>
    <n v="45"/>
    <m/>
    <n v="4.6296296296296294E-2"/>
  </r>
  <r>
    <x v="1"/>
    <x v="4"/>
    <x v="1"/>
    <n v="338"/>
    <m/>
    <n v="0.34773662551440332"/>
  </r>
  <r>
    <x v="1"/>
    <x v="5"/>
    <x v="1"/>
    <n v="220"/>
    <m/>
    <n v="0.22633744855967078"/>
  </r>
  <r>
    <x v="1"/>
    <x v="0"/>
    <x v="2"/>
    <n v="41"/>
    <m/>
    <n v="6.047197640117994E-2"/>
  </r>
  <r>
    <x v="1"/>
    <x v="1"/>
    <x v="2"/>
    <n v="185"/>
    <m/>
    <n v="0.27286135693215341"/>
  </r>
  <r>
    <x v="1"/>
    <x v="2"/>
    <x v="2"/>
    <n v="17"/>
    <m/>
    <n v="2.5073746312684365E-2"/>
  </r>
  <r>
    <x v="1"/>
    <x v="3"/>
    <x v="2"/>
    <n v="27"/>
    <m/>
    <n v="3.9823008849557522E-2"/>
  </r>
  <r>
    <x v="1"/>
    <x v="4"/>
    <x v="2"/>
    <n v="249"/>
    <m/>
    <n v="0.36725663716814161"/>
  </r>
  <r>
    <x v="1"/>
    <x v="5"/>
    <x v="2"/>
    <n v="159"/>
    <m/>
    <n v="0.23451327433628319"/>
  </r>
  <r>
    <x v="0"/>
    <x v="6"/>
    <x v="0"/>
    <m/>
    <n v="28"/>
    <n v="0"/>
  </r>
  <r>
    <x v="0"/>
    <x v="6"/>
    <x v="1"/>
    <m/>
    <n v="18"/>
    <n v="0"/>
  </r>
  <r>
    <x v="0"/>
    <x v="6"/>
    <x v="2"/>
    <m/>
    <n v="10"/>
    <n v="0"/>
  </r>
  <r>
    <x v="1"/>
    <x v="6"/>
    <x v="0"/>
    <m/>
    <n v="75"/>
    <n v="0"/>
  </r>
  <r>
    <x v="1"/>
    <x v="6"/>
    <x v="1"/>
    <m/>
    <n v="51"/>
    <n v="0"/>
  </r>
  <r>
    <x v="1"/>
    <x v="6"/>
    <x v="2"/>
    <m/>
    <n v="25"/>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x v="0"/>
    <n v="95"/>
    <m/>
    <n v="0.10215053763440861"/>
    <n v="0"/>
  </r>
  <r>
    <x v="0"/>
    <x v="1"/>
    <x v="0"/>
    <n v="222"/>
    <m/>
    <n v="0.23870967741935484"/>
    <n v="0"/>
  </r>
  <r>
    <x v="0"/>
    <x v="2"/>
    <x v="0"/>
    <n v="17"/>
    <m/>
    <n v="1.8279569892473119E-2"/>
    <n v="0"/>
  </r>
  <r>
    <x v="0"/>
    <x v="3"/>
    <x v="0"/>
    <n v="34"/>
    <m/>
    <n v="3.6559139784946237E-2"/>
    <n v="0"/>
  </r>
  <r>
    <x v="0"/>
    <x v="4"/>
    <x v="0"/>
    <n v="345"/>
    <m/>
    <n v="0.37096774193548387"/>
    <n v="0"/>
  </r>
  <r>
    <x v="0"/>
    <x v="5"/>
    <x v="0"/>
    <n v="217"/>
    <m/>
    <n v="0.23333333333333334"/>
    <n v="0"/>
  </r>
  <r>
    <x v="0"/>
    <x v="0"/>
    <x v="1"/>
    <n v="60"/>
    <m/>
    <n v="8.7209302325581398E-2"/>
    <n v="0"/>
  </r>
  <r>
    <x v="0"/>
    <x v="1"/>
    <x v="1"/>
    <n v="162"/>
    <m/>
    <n v="0.23546511627906977"/>
    <n v="0"/>
  </r>
  <r>
    <x v="0"/>
    <x v="2"/>
    <x v="1"/>
    <n v="14"/>
    <m/>
    <n v="2.0348837209302327E-2"/>
    <n v="0"/>
  </r>
  <r>
    <x v="0"/>
    <x v="3"/>
    <x v="1"/>
    <n v="20"/>
    <m/>
    <n v="2.9069767441860465E-2"/>
    <n v="0"/>
  </r>
  <r>
    <x v="0"/>
    <x v="4"/>
    <x v="1"/>
    <n v="288"/>
    <m/>
    <n v="0.41860465116279072"/>
    <n v="0"/>
  </r>
  <r>
    <x v="0"/>
    <x v="5"/>
    <x v="1"/>
    <n v="144"/>
    <m/>
    <n v="0.20930232558139536"/>
    <n v="0"/>
  </r>
  <r>
    <x v="0"/>
    <x v="0"/>
    <x v="2"/>
    <n v="28"/>
    <m/>
    <n v="6.0085836909871244E-2"/>
    <n v="0"/>
  </r>
  <r>
    <x v="0"/>
    <x v="1"/>
    <x v="2"/>
    <n v="97"/>
    <m/>
    <n v="0.20815450643776823"/>
    <n v="0"/>
  </r>
  <r>
    <x v="0"/>
    <x v="2"/>
    <x v="2"/>
    <n v="9"/>
    <m/>
    <n v="1.9313304721030045E-2"/>
    <n v="0"/>
  </r>
  <r>
    <x v="0"/>
    <x v="3"/>
    <x v="2"/>
    <n v="13"/>
    <m/>
    <n v="2.7896995708154508E-2"/>
    <n v="0"/>
  </r>
  <r>
    <x v="0"/>
    <x v="4"/>
    <x v="2"/>
    <n v="230"/>
    <m/>
    <n v="0.49356223175965663"/>
    <n v="0"/>
  </r>
  <r>
    <x v="0"/>
    <x v="5"/>
    <x v="2"/>
    <n v="89"/>
    <m/>
    <n v="0.19098712446351931"/>
    <n v="0"/>
  </r>
  <r>
    <x v="1"/>
    <x v="0"/>
    <x v="0"/>
    <n v="96"/>
    <m/>
    <n v="7.6372315035799526E-2"/>
    <n v="0"/>
  </r>
  <r>
    <x v="1"/>
    <x v="1"/>
    <x v="0"/>
    <n v="363"/>
    <m/>
    <n v="0.28878281622911695"/>
    <n v="0"/>
  </r>
  <r>
    <x v="1"/>
    <x v="2"/>
    <x v="0"/>
    <n v="40"/>
    <m/>
    <n v="3.1821797931583136E-2"/>
    <n v="0"/>
  </r>
  <r>
    <x v="1"/>
    <x v="3"/>
    <x v="0"/>
    <n v="66"/>
    <m/>
    <n v="5.2505966587112173E-2"/>
    <n v="0"/>
  </r>
  <r>
    <x v="1"/>
    <x v="4"/>
    <x v="0"/>
    <n v="391"/>
    <m/>
    <n v="0.31105807478122516"/>
    <n v="0"/>
  </r>
  <r>
    <x v="1"/>
    <x v="5"/>
    <x v="0"/>
    <n v="301"/>
    <m/>
    <n v="0.23945902943516309"/>
    <n v="0"/>
  </r>
  <r>
    <x v="1"/>
    <x v="0"/>
    <x v="1"/>
    <n v="68"/>
    <m/>
    <n v="6.9958847736625515E-2"/>
    <n v="0"/>
  </r>
  <r>
    <x v="1"/>
    <x v="1"/>
    <x v="1"/>
    <n v="275"/>
    <m/>
    <n v="0.28292181069958849"/>
    <n v="0"/>
  </r>
  <r>
    <x v="1"/>
    <x v="2"/>
    <x v="1"/>
    <n v="26"/>
    <m/>
    <n v="2.6748971193415638E-2"/>
    <n v="0"/>
  </r>
  <r>
    <x v="1"/>
    <x v="3"/>
    <x v="1"/>
    <n v="45"/>
    <m/>
    <n v="4.6296296296296294E-2"/>
    <n v="0"/>
  </r>
  <r>
    <x v="1"/>
    <x v="4"/>
    <x v="1"/>
    <n v="338"/>
    <m/>
    <n v="0.34773662551440332"/>
    <n v="0"/>
  </r>
  <r>
    <x v="1"/>
    <x v="5"/>
    <x v="1"/>
    <n v="220"/>
    <m/>
    <n v="0.22633744855967078"/>
    <n v="0"/>
  </r>
  <r>
    <x v="1"/>
    <x v="0"/>
    <x v="2"/>
    <n v="41"/>
    <m/>
    <n v="6.047197640117994E-2"/>
    <n v="0"/>
  </r>
  <r>
    <x v="1"/>
    <x v="1"/>
    <x v="2"/>
    <n v="185"/>
    <m/>
    <n v="0.27286135693215341"/>
    <n v="0"/>
  </r>
  <r>
    <x v="1"/>
    <x v="2"/>
    <x v="2"/>
    <n v="17"/>
    <m/>
    <n v="2.5073746312684365E-2"/>
    <n v="0"/>
  </r>
  <r>
    <x v="1"/>
    <x v="3"/>
    <x v="2"/>
    <n v="27"/>
    <m/>
    <n v="3.9823008849557522E-2"/>
    <n v="0"/>
  </r>
  <r>
    <x v="1"/>
    <x v="4"/>
    <x v="2"/>
    <n v="249"/>
    <m/>
    <n v="0.36725663716814161"/>
    <n v="0"/>
  </r>
  <r>
    <x v="1"/>
    <x v="5"/>
    <x v="2"/>
    <n v="159"/>
    <m/>
    <n v="0.23451327433628319"/>
    <n v="0"/>
  </r>
  <r>
    <x v="0"/>
    <x v="6"/>
    <x v="0"/>
    <m/>
    <n v="28"/>
    <n v="0"/>
    <n v="3.0107526881720432E-2"/>
  </r>
  <r>
    <x v="0"/>
    <x v="6"/>
    <x v="1"/>
    <m/>
    <n v="18"/>
    <n v="0"/>
    <n v="2.616279069767442E-2"/>
  </r>
  <r>
    <x v="0"/>
    <x v="6"/>
    <x v="2"/>
    <m/>
    <n v="10"/>
    <n v="0"/>
    <n v="2.1459227467811159E-2"/>
  </r>
  <r>
    <x v="1"/>
    <x v="6"/>
    <x v="0"/>
    <m/>
    <n v="75"/>
    <n v="0"/>
    <n v="5.9665871121718374E-2"/>
  </r>
  <r>
    <x v="1"/>
    <x v="6"/>
    <x v="1"/>
    <m/>
    <n v="51"/>
    <n v="0"/>
    <n v="5.2469135802469133E-2"/>
  </r>
  <r>
    <x v="1"/>
    <x v="6"/>
    <x v="2"/>
    <m/>
    <n v="25"/>
    <n v="0"/>
    <n v="3.687315634218289E-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3341EBA-89D8-4005-875C-468785EC8382}" name="PivotTable1" cacheId="0" applyNumberFormats="0" applyBorderFormats="0" applyFontFormats="0" applyPatternFormats="0" applyAlignmentFormats="0" applyWidthHeightFormats="1" dataCaption="Values" updatedVersion="8" minRefreshableVersion="3" itemPrintTitles="1" createdVersion="8" indent="0" compact="0" compactData="0" multipleFieldFilters="0" chartFormat="4">
  <location ref="D11:I25" firstHeaderRow="1" firstDataRow="2" firstDataCol="2"/>
  <pivotFields count="6">
    <pivotField axis="axisRow" compact="0" outline="0" showAll="0" defaultSubtotal="0">
      <items count="2">
        <item x="1"/>
        <item x="0"/>
      </items>
    </pivotField>
    <pivotField axis="axisRow" compact="0" outline="0" showAll="0" defaultSubtotal="0">
      <items count="7">
        <item h="1" x="6"/>
        <item x="4"/>
        <item x="1"/>
        <item x="0"/>
        <item x="3"/>
        <item x="2"/>
        <item x="5"/>
      </items>
    </pivotField>
    <pivotField axis="axisCol" compact="0" outline="0" showAll="0" defaultSubtotal="0">
      <items count="4">
        <item x="0"/>
        <item x="1"/>
        <item m="1" x="3"/>
        <item x="2"/>
      </items>
    </pivotField>
    <pivotField compact="0" outline="0" showAll="0" defaultSubtotal="0"/>
    <pivotField compact="0" outline="0" showAll="0" defaultSubtotal="0"/>
    <pivotField dataField="1" compact="0" numFmtId="9" outline="0" showAll="0" defaultSubtotal="0"/>
  </pivotFields>
  <rowFields count="2">
    <field x="1"/>
    <field x="0"/>
  </rowFields>
  <rowItems count="13">
    <i>
      <x v="1"/>
      <x/>
    </i>
    <i r="1">
      <x v="1"/>
    </i>
    <i>
      <x v="2"/>
      <x/>
    </i>
    <i r="1">
      <x v="1"/>
    </i>
    <i>
      <x v="3"/>
      <x/>
    </i>
    <i r="1">
      <x v="1"/>
    </i>
    <i>
      <x v="4"/>
      <x/>
    </i>
    <i r="1">
      <x v="1"/>
    </i>
    <i>
      <x v="5"/>
      <x/>
    </i>
    <i r="1">
      <x v="1"/>
    </i>
    <i>
      <x v="6"/>
      <x/>
    </i>
    <i r="1">
      <x v="1"/>
    </i>
    <i t="grand">
      <x/>
    </i>
  </rowItems>
  <colFields count="1">
    <field x="2"/>
  </colFields>
  <colItems count="4">
    <i>
      <x/>
    </i>
    <i>
      <x v="1"/>
    </i>
    <i>
      <x v="3"/>
    </i>
    <i t="grand">
      <x/>
    </i>
  </colItems>
  <dataFields count="1">
    <dataField name="Sum of Procent" fld="5" baseField="0" baseItem="0" numFmtId="9"/>
  </dataFields>
  <chartFormats count="4">
    <chartFormat chart="0" format="0" series="1">
      <pivotArea type="data" outline="0" fieldPosition="0">
        <references count="2">
          <reference field="4294967294" count="1" selected="0">
            <x v="0"/>
          </reference>
          <reference field="2" count="1" selected="0">
            <x v="3"/>
          </reference>
        </references>
      </pivotArea>
    </chartFormat>
    <chartFormat chart="0" format="1" series="1">
      <pivotArea type="data" outline="0" fieldPosition="0">
        <references count="2">
          <reference field="4294967294" count="1" selected="0">
            <x v="0"/>
          </reference>
          <reference field="2" count="1" selected="0">
            <x v="0"/>
          </reference>
        </references>
      </pivotArea>
    </chartFormat>
    <chartFormat chart="0" format="2" series="1">
      <pivotArea type="data" outline="0" fieldPosition="0">
        <references count="2">
          <reference field="4294967294" count="1" selected="0">
            <x v="0"/>
          </reference>
          <reference field="2" count="1" selected="0">
            <x v="1"/>
          </reference>
        </references>
      </pivotArea>
    </chartFormat>
    <chartFormat chart="0" format="3" series="1">
      <pivotArea type="data" outline="0" fieldPosition="0">
        <references count="2">
          <reference field="4294967294" count="1" selected="0">
            <x v="0"/>
          </reference>
          <reference field="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34047F1-1464-4DC4-AACE-812CCAA4F8B2}" name="PivotTable1" cacheId="1" applyNumberFormats="0" applyBorderFormats="0" applyFontFormats="0" applyPatternFormats="0" applyAlignmentFormats="0" applyWidthHeightFormats="1" dataCaption="Values" updatedVersion="8" minRefreshableVersion="3" itemPrintTitles="1" createdVersion="8" indent="0" compact="0" compactData="0" multipleFieldFilters="0" chartFormat="11">
  <location ref="D11:H15" firstHeaderRow="1" firstDataRow="2" firstDataCol="1"/>
  <pivotFields count="7">
    <pivotField axis="axisRow" compact="0" outline="0" showAll="0" defaultSubtotal="0">
      <items count="2">
        <item x="1"/>
        <item x="0"/>
      </items>
    </pivotField>
    <pivotField compact="0" outline="0" showAll="0" defaultSubtotal="0">
      <items count="7">
        <item x="6"/>
        <item h="1" x="4"/>
        <item h="1" x="1"/>
        <item h="1" x="0"/>
        <item h="1" x="3"/>
        <item h="1" x="2"/>
        <item h="1" x="5"/>
      </items>
    </pivotField>
    <pivotField axis="axisCol" compact="0" outline="0" showAll="0" defaultSubtotal="0">
      <items count="3">
        <item x="0"/>
        <item x="1"/>
        <item x="2"/>
      </items>
    </pivotField>
    <pivotField compact="0" outline="0" showAll="0" defaultSubtotal="0"/>
    <pivotField compact="0" outline="0" showAll="0" defaultSubtotal="0"/>
    <pivotField compact="0" numFmtId="9" outline="0" showAll="0" defaultSubtotal="0"/>
    <pivotField dataField="1" compact="0" numFmtId="9" outline="0" subtotalTop="0" showAll="0" defaultSubtotal="0"/>
  </pivotFields>
  <rowFields count="1">
    <field x="0"/>
  </rowFields>
  <rowItems count="3">
    <i>
      <x/>
    </i>
    <i>
      <x v="1"/>
    </i>
    <i t="grand">
      <x/>
    </i>
  </rowItems>
  <colFields count="1">
    <field x="2"/>
  </colFields>
  <colItems count="4">
    <i>
      <x/>
    </i>
    <i>
      <x v="1"/>
    </i>
    <i>
      <x v="2"/>
    </i>
    <i t="grand">
      <x/>
    </i>
  </colItems>
  <dataFields count="1">
    <dataField name="Sum of ProcentAlcohol" fld="6" baseField="0" baseItem="0" numFmtId="9"/>
  </dataFields>
  <chartFormats count="3">
    <chartFormat chart="4" format="17" series="1">
      <pivotArea type="data" outline="0" fieldPosition="0">
        <references count="2">
          <reference field="4294967294" count="1" selected="0">
            <x v="0"/>
          </reference>
          <reference field="2" count="1" selected="0">
            <x v="0"/>
          </reference>
        </references>
      </pivotArea>
    </chartFormat>
    <chartFormat chart="4" format="18" series="1">
      <pivotArea type="data" outline="0" fieldPosition="0">
        <references count="2">
          <reference field="4294967294" count="1" selected="0">
            <x v="0"/>
          </reference>
          <reference field="2" count="1" selected="0">
            <x v="1"/>
          </reference>
        </references>
      </pivotArea>
    </chartFormat>
    <chartFormat chart="4" format="19" series="1">
      <pivotArea type="data" outline="0" fieldPosition="0">
        <references count="2">
          <reference field="4294967294" count="1" selected="0">
            <x v="0"/>
          </reference>
          <reference field="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Utbildningsnivå" xr10:uid="{0286D8CF-3D3F-474F-BD5D-C2172A891760}" sourceName="Utbildningsnivå">
  <pivotTables>
    <pivotTable tabId="3" name="PivotTable1"/>
  </pivotTables>
  <data>
    <tabular pivotCacheId="1709812225">
      <items count="4">
        <i x="2" s="1"/>
        <i x="0" s="1"/>
        <i x="1" s="1"/>
        <i x="3"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rsak" xr10:uid="{97466A37-3F23-414F-9330-553BF9860442}" sourceName="Orsak">
  <pivotTables>
    <pivotTable tabId="3" name="PivotTable1"/>
  </pivotTables>
  <data>
    <tabular pivotCacheId="1709812225">
      <items count="7">
        <i x="6"/>
        <i x="0" s="1"/>
        <i x="1" s="1"/>
        <i x="2" s="1"/>
        <i x="3" s="1"/>
        <i x="4" s="1"/>
        <i x="5"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Utbildningsnivå1" xr10:uid="{509EA893-AB2C-4C6B-85F7-EB3B11F60FD6}" sourceName="Utbildningsnivå">
  <pivotTables>
    <pivotTable tabId="4" name="PivotTable1"/>
  </pivotTables>
  <data>
    <tabular pivotCacheId="1338695854">
      <items count="3">
        <i x="2" s="1"/>
        <i x="0" s="1"/>
        <i x="1"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rsak1" xr10:uid="{18D97CD2-012E-420F-8522-D2D16FC0E0A6}" sourceName="Orsak">
  <pivotTables>
    <pivotTable tabId="4" name="PivotTable1"/>
  </pivotTables>
  <data>
    <tabular pivotCacheId="1338695854">
      <items count="7">
        <i x="6" s="1"/>
        <i x="0"/>
        <i x="1"/>
        <i x="2"/>
        <i x="3"/>
        <i x="4"/>
        <i x="5"/>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Utbildningsnivå" xr10:uid="{BE086DE6-E921-4E00-9351-5D0493B8D97A}" cache="Slicer_Utbildningsnivå" caption="Utbildningsnivå" rowHeight="257175"/>
  <slicer name="Orsak" xr10:uid="{861111CC-448E-42FB-B44B-892EB27ED296}" cache="Slicer_Orsak" caption="Orsak" rowHeight="25717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Utbildningsnivå 1" xr10:uid="{FF6B5F46-687A-4694-B109-38F4321A638D}" cache="Slicer_Utbildningsnivå1" caption="Utbildningsnivå" rowHeight="257175"/>
  <slicer name="Orsak 1" xr10:uid="{EAE4ABB1-6025-455C-A6D4-27506591FDB1}" cache="Slicer_Orsak1" caption="Orsak" rowHeight="257175"/>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75F66-E095-4EB6-B663-57E73045EC46}">
  <dimension ref="C9:M21"/>
  <sheetViews>
    <sheetView workbookViewId="0">
      <selection activeCell="E52" sqref="E52"/>
    </sheetView>
  </sheetViews>
  <sheetFormatPr defaultRowHeight="15"/>
  <cols>
    <col min="3" max="9" width="18.7109375" customWidth="1"/>
  </cols>
  <sheetData>
    <row r="9" spans="3:13" ht="15.75" thickBot="1"/>
    <row r="10" spans="3:13" ht="15.75" thickBot="1">
      <c r="C10" s="1"/>
      <c r="D10" s="25" t="s">
        <v>0</v>
      </c>
      <c r="E10" s="26"/>
      <c r="F10" s="27"/>
      <c r="G10" s="25" t="s">
        <v>1</v>
      </c>
      <c r="H10" s="26"/>
      <c r="I10" s="26"/>
    </row>
    <row r="11" spans="3:13">
      <c r="C11" s="28"/>
      <c r="D11" s="2" t="s">
        <v>2</v>
      </c>
      <c r="E11" s="30" t="s">
        <v>4</v>
      </c>
      <c r="F11" s="30" t="s">
        <v>5</v>
      </c>
      <c r="G11" s="2" t="s">
        <v>2</v>
      </c>
      <c r="H11" s="30" t="s">
        <v>4</v>
      </c>
      <c r="I11" s="32" t="s">
        <v>5</v>
      </c>
    </row>
    <row r="12" spans="3:13" ht="15.75" thickBot="1">
      <c r="C12" s="29"/>
      <c r="D12" s="3" t="s">
        <v>3</v>
      </c>
      <c r="E12" s="31"/>
      <c r="F12" s="31"/>
      <c r="G12" s="3" t="s">
        <v>3</v>
      </c>
      <c r="H12" s="31"/>
      <c r="I12" s="33"/>
    </row>
    <row r="13" spans="3:13" ht="29.25" thickBot="1">
      <c r="C13" s="4" t="s">
        <v>6</v>
      </c>
      <c r="D13" s="5">
        <v>95</v>
      </c>
      <c r="E13" s="5">
        <v>60</v>
      </c>
      <c r="F13" s="5">
        <v>28</v>
      </c>
      <c r="G13" s="5">
        <v>96</v>
      </c>
      <c r="H13" s="5">
        <v>68</v>
      </c>
      <c r="I13" s="5">
        <v>41</v>
      </c>
      <c r="L13">
        <f t="shared" ref="L13:L18" si="0">SUM(D13:F13)</f>
        <v>183</v>
      </c>
      <c r="M13">
        <f t="shared" ref="M13:M18" si="1">SUM(G13:I13)</f>
        <v>205</v>
      </c>
    </row>
    <row r="14" spans="3:13" ht="29.25" thickBot="1">
      <c r="C14" s="6" t="s">
        <v>7</v>
      </c>
      <c r="D14" s="7">
        <v>222</v>
      </c>
      <c r="E14" s="7">
        <v>162</v>
      </c>
      <c r="F14" s="7">
        <v>97</v>
      </c>
      <c r="G14" s="7">
        <v>363</v>
      </c>
      <c r="H14" s="7">
        <v>275</v>
      </c>
      <c r="I14" s="7">
        <v>185</v>
      </c>
      <c r="L14">
        <f t="shared" si="0"/>
        <v>481</v>
      </c>
      <c r="M14">
        <f t="shared" si="1"/>
        <v>823</v>
      </c>
    </row>
    <row r="15" spans="3:13" ht="43.5" thickBot="1">
      <c r="C15" s="8" t="s">
        <v>8</v>
      </c>
      <c r="D15" s="9">
        <v>17</v>
      </c>
      <c r="E15" s="9">
        <v>14</v>
      </c>
      <c r="F15" s="9">
        <v>9</v>
      </c>
      <c r="G15" s="9">
        <v>40</v>
      </c>
      <c r="H15" s="9">
        <v>26</v>
      </c>
      <c r="I15" s="9">
        <v>17</v>
      </c>
      <c r="L15">
        <f t="shared" si="0"/>
        <v>40</v>
      </c>
      <c r="M15">
        <f t="shared" si="1"/>
        <v>83</v>
      </c>
    </row>
    <row r="16" spans="3:13" ht="57.75" thickBot="1">
      <c r="C16" s="6" t="s">
        <v>9</v>
      </c>
      <c r="D16" s="7">
        <v>34</v>
      </c>
      <c r="E16" s="7">
        <v>20</v>
      </c>
      <c r="F16" s="7">
        <v>13</v>
      </c>
      <c r="G16" s="7">
        <v>66</v>
      </c>
      <c r="H16" s="7">
        <v>45</v>
      </c>
      <c r="I16" s="7">
        <v>27</v>
      </c>
      <c r="L16">
        <f t="shared" si="0"/>
        <v>67</v>
      </c>
      <c r="M16">
        <f t="shared" si="1"/>
        <v>138</v>
      </c>
    </row>
    <row r="17" spans="3:13" ht="15.75" thickBot="1">
      <c r="C17" s="8" t="s">
        <v>10</v>
      </c>
      <c r="D17" s="9">
        <v>345</v>
      </c>
      <c r="E17" s="9">
        <v>288</v>
      </c>
      <c r="F17" s="9">
        <v>230</v>
      </c>
      <c r="G17" s="9">
        <v>391</v>
      </c>
      <c r="H17" s="9">
        <v>338</v>
      </c>
      <c r="I17" s="9">
        <v>249</v>
      </c>
      <c r="L17">
        <f t="shared" si="0"/>
        <v>863</v>
      </c>
      <c r="M17">
        <f t="shared" si="1"/>
        <v>978</v>
      </c>
    </row>
    <row r="18" spans="3:13" ht="15.75" thickBot="1">
      <c r="C18" s="6" t="s">
        <v>11</v>
      </c>
      <c r="D18" s="7">
        <v>217</v>
      </c>
      <c r="E18" s="7">
        <v>144</v>
      </c>
      <c r="F18" s="7">
        <v>89</v>
      </c>
      <c r="G18" s="7">
        <v>301</v>
      </c>
      <c r="H18" s="7">
        <v>220</v>
      </c>
      <c r="I18" s="7">
        <v>159</v>
      </c>
      <c r="L18">
        <f t="shared" si="0"/>
        <v>450</v>
      </c>
      <c r="M18">
        <f t="shared" si="1"/>
        <v>680</v>
      </c>
    </row>
    <row r="19" spans="3:13" ht="15.75" thickBot="1">
      <c r="C19" s="10" t="s">
        <v>12</v>
      </c>
      <c r="D19" s="11">
        <v>1008</v>
      </c>
      <c r="E19" s="11">
        <v>759</v>
      </c>
      <c r="F19" s="11">
        <v>524</v>
      </c>
      <c r="G19" s="11">
        <v>1336</v>
      </c>
      <c r="H19" s="11" t="s">
        <v>15</v>
      </c>
      <c r="I19" s="11">
        <v>730</v>
      </c>
      <c r="L19">
        <f>SUM(D19:F19)</f>
        <v>2291</v>
      </c>
      <c r="M19">
        <f>SUM(G19:I19)</f>
        <v>2066</v>
      </c>
    </row>
    <row r="20" spans="3:13" ht="43.5" thickBot="1">
      <c r="C20" s="12" t="s">
        <v>16</v>
      </c>
      <c r="D20" s="7">
        <v>28</v>
      </c>
      <c r="E20" s="7">
        <v>18</v>
      </c>
      <c r="F20" s="7">
        <v>10</v>
      </c>
      <c r="G20" s="7">
        <v>75</v>
      </c>
      <c r="H20" s="7">
        <v>51</v>
      </c>
      <c r="I20" s="7">
        <v>25</v>
      </c>
    </row>
    <row r="21" spans="3:13" ht="29.25" thickBot="1">
      <c r="C21" s="13" t="s">
        <v>17</v>
      </c>
      <c r="D21" s="14">
        <v>7</v>
      </c>
      <c r="E21" s="14">
        <v>5</v>
      </c>
      <c r="F21" s="14">
        <v>2</v>
      </c>
      <c r="G21" s="14">
        <v>9</v>
      </c>
      <c r="H21" s="14">
        <v>8</v>
      </c>
      <c r="I21" s="14">
        <v>5</v>
      </c>
    </row>
  </sheetData>
  <mergeCells count="7">
    <mergeCell ref="D10:F10"/>
    <mergeCell ref="G10:I10"/>
    <mergeCell ref="C11:C12"/>
    <mergeCell ref="E11:E12"/>
    <mergeCell ref="F11:F12"/>
    <mergeCell ref="H11:H12"/>
    <mergeCell ref="I11:I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4F2C0-5E00-44D2-9E7F-F7FC951ED56C}">
  <dimension ref="D11:I25"/>
  <sheetViews>
    <sheetView showGridLines="0" tabSelected="1" topLeftCell="A19" zoomScale="160" zoomScaleNormal="160" workbookViewId="0">
      <selection activeCell="F40" sqref="F40"/>
    </sheetView>
  </sheetViews>
  <sheetFormatPr defaultRowHeight="15"/>
  <cols>
    <col min="2" max="2" width="30.7109375" customWidth="1"/>
    <col min="4" max="4" width="61.28515625" bestFit="1" customWidth="1"/>
    <col min="5" max="5" width="57.42578125" bestFit="1" customWidth="1"/>
    <col min="6" max="9" width="17.42578125" bestFit="1" customWidth="1"/>
    <col min="10" max="10" width="11.28515625" bestFit="1" customWidth="1"/>
  </cols>
  <sheetData>
    <row r="11" spans="4:9">
      <c r="D11" s="23" t="s">
        <v>26</v>
      </c>
      <c r="F11" s="23" t="s">
        <v>23</v>
      </c>
    </row>
    <row r="12" spans="4:9">
      <c r="D12" s="23" t="s">
        <v>22</v>
      </c>
      <c r="E12" s="23" t="s">
        <v>21</v>
      </c>
      <c r="F12" t="s">
        <v>18</v>
      </c>
      <c r="G12" t="s">
        <v>4</v>
      </c>
      <c r="H12" t="s">
        <v>5</v>
      </c>
      <c r="I12" t="s">
        <v>25</v>
      </c>
    </row>
    <row r="13" spans="4:9">
      <c r="D13" t="s">
        <v>10</v>
      </c>
      <c r="E13" t="s">
        <v>1</v>
      </c>
      <c r="F13" s="24">
        <v>0.31105807478122516</v>
      </c>
      <c r="G13" s="24">
        <v>0.34773662551440332</v>
      </c>
      <c r="H13" s="24">
        <v>0.36725663716814161</v>
      </c>
      <c r="I13" s="24">
        <v>1.0260513374637701</v>
      </c>
    </row>
    <row r="14" spans="4:9">
      <c r="E14" t="s">
        <v>0</v>
      </c>
      <c r="F14" s="24">
        <v>0.37096774193548387</v>
      </c>
      <c r="G14" s="24">
        <v>0.41860465116279072</v>
      </c>
      <c r="H14" s="24">
        <v>0.49356223175965663</v>
      </c>
      <c r="I14" s="24">
        <v>1.2831346248579312</v>
      </c>
    </row>
    <row r="15" spans="4:9">
      <c r="D15" t="s">
        <v>7</v>
      </c>
      <c r="E15" t="s">
        <v>1</v>
      </c>
      <c r="F15" s="24">
        <v>0.28878281622911695</v>
      </c>
      <c r="G15" s="24">
        <v>0.28292181069958849</v>
      </c>
      <c r="H15" s="24">
        <v>0.27286135693215341</v>
      </c>
      <c r="I15" s="24">
        <v>0.84456598386085879</v>
      </c>
    </row>
    <row r="16" spans="4:9">
      <c r="E16" t="s">
        <v>0</v>
      </c>
      <c r="F16" s="24">
        <v>0.23870967741935484</v>
      </c>
      <c r="G16" s="24">
        <v>0.23546511627906977</v>
      </c>
      <c r="H16" s="24">
        <v>0.20815450643776823</v>
      </c>
      <c r="I16" s="24">
        <v>0.68232930013619286</v>
      </c>
    </row>
    <row r="17" spans="4:9">
      <c r="D17" t="s">
        <v>6</v>
      </c>
      <c r="E17" t="s">
        <v>1</v>
      </c>
      <c r="F17" s="24">
        <v>7.6372315035799526E-2</v>
      </c>
      <c r="G17" s="24">
        <v>6.9958847736625515E-2</v>
      </c>
      <c r="H17" s="24">
        <v>6.047197640117994E-2</v>
      </c>
      <c r="I17" s="24">
        <v>0.20680313917360496</v>
      </c>
    </row>
    <row r="18" spans="4:9">
      <c r="E18" t="s">
        <v>0</v>
      </c>
      <c r="F18" s="24">
        <v>0.10215053763440861</v>
      </c>
      <c r="G18" s="24">
        <v>8.7209302325581398E-2</v>
      </c>
      <c r="H18" s="24">
        <v>6.0085836909871244E-2</v>
      </c>
      <c r="I18" s="24">
        <v>0.24944567686986124</v>
      </c>
    </row>
    <row r="19" spans="4:9">
      <c r="D19" t="s">
        <v>9</v>
      </c>
      <c r="E19" t="s">
        <v>1</v>
      </c>
      <c r="F19" s="24">
        <v>5.2505966587112173E-2</v>
      </c>
      <c r="G19" s="24">
        <v>4.6296296296296294E-2</v>
      </c>
      <c r="H19" s="24">
        <v>3.9823008849557522E-2</v>
      </c>
      <c r="I19" s="24">
        <v>0.13862527173296599</v>
      </c>
    </row>
    <row r="20" spans="4:9">
      <c r="E20" t="s">
        <v>0</v>
      </c>
      <c r="F20" s="24">
        <v>3.6559139784946237E-2</v>
      </c>
      <c r="G20" s="24">
        <v>2.9069767441860465E-2</v>
      </c>
      <c r="H20" s="24">
        <v>2.7896995708154508E-2</v>
      </c>
      <c r="I20" s="24">
        <v>9.3525902934961214E-2</v>
      </c>
    </row>
    <row r="21" spans="4:9">
      <c r="D21" t="s">
        <v>8</v>
      </c>
      <c r="E21" t="s">
        <v>1</v>
      </c>
      <c r="F21" s="24">
        <v>3.1821797931583136E-2</v>
      </c>
      <c r="G21" s="24">
        <v>2.6748971193415638E-2</v>
      </c>
      <c r="H21" s="24">
        <v>2.5073746312684365E-2</v>
      </c>
      <c r="I21" s="24">
        <v>8.3644515437683142E-2</v>
      </c>
    </row>
    <row r="22" spans="4:9">
      <c r="E22" t="s">
        <v>0</v>
      </c>
      <c r="F22" s="24">
        <v>1.8279569892473119E-2</v>
      </c>
      <c r="G22" s="24">
        <v>2.0348837209302327E-2</v>
      </c>
      <c r="H22" s="24">
        <v>1.9313304721030045E-2</v>
      </c>
      <c r="I22" s="24">
        <v>5.794171182280549E-2</v>
      </c>
    </row>
    <row r="23" spans="4:9">
      <c r="D23" t="s">
        <v>11</v>
      </c>
      <c r="E23" t="s">
        <v>1</v>
      </c>
      <c r="F23" s="24">
        <v>0.23945902943516309</v>
      </c>
      <c r="G23" s="24">
        <v>0.22633744855967078</v>
      </c>
      <c r="H23" s="24">
        <v>0.23451327433628319</v>
      </c>
      <c r="I23" s="24">
        <v>0.70030975233111703</v>
      </c>
    </row>
    <row r="24" spans="4:9">
      <c r="E24" t="s">
        <v>0</v>
      </c>
      <c r="F24" s="24">
        <v>0.23333333333333334</v>
      </c>
      <c r="G24" s="24">
        <v>0.20930232558139536</v>
      </c>
      <c r="H24" s="24">
        <v>0.19098712446351931</v>
      </c>
      <c r="I24" s="24">
        <v>0.63362278337824796</v>
      </c>
    </row>
    <row r="25" spans="4:9">
      <c r="D25" t="s">
        <v>25</v>
      </c>
      <c r="F25" s="24">
        <v>2</v>
      </c>
      <c r="G25" s="24">
        <v>2</v>
      </c>
      <c r="H25" s="24">
        <v>2</v>
      </c>
      <c r="I25" s="24">
        <v>6</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C7CB0-ABCA-4CC1-9519-E5F2CADE8BB3}">
  <dimension ref="D11:H60"/>
  <sheetViews>
    <sheetView showGridLines="0" zoomScale="130" zoomScaleNormal="130" workbookViewId="0">
      <selection activeCell="B45" sqref="B45"/>
    </sheetView>
  </sheetViews>
  <sheetFormatPr defaultRowHeight="15"/>
  <cols>
    <col min="2" max="2" width="30.7109375" customWidth="1"/>
    <col min="4" max="4" width="61.28515625" bestFit="1" customWidth="1"/>
    <col min="5" max="5" width="57.42578125" bestFit="1" customWidth="1"/>
    <col min="6" max="9" width="17.42578125" bestFit="1" customWidth="1"/>
    <col min="10" max="10" width="11.28515625" bestFit="1" customWidth="1"/>
  </cols>
  <sheetData>
    <row r="11" spans="4:8">
      <c r="D11" s="23" t="s">
        <v>28</v>
      </c>
      <c r="E11" s="23" t="s">
        <v>23</v>
      </c>
    </row>
    <row r="12" spans="4:8">
      <c r="D12" s="23" t="s">
        <v>21</v>
      </c>
      <c r="E12" t="s">
        <v>18</v>
      </c>
      <c r="F12" t="s">
        <v>4</v>
      </c>
      <c r="G12" t="s">
        <v>5</v>
      </c>
      <c r="H12" t="s">
        <v>25</v>
      </c>
    </row>
    <row r="13" spans="4:8">
      <c r="D13" t="s">
        <v>1</v>
      </c>
      <c r="E13" s="24">
        <v>5.9665871121718374E-2</v>
      </c>
      <c r="F13" s="24">
        <v>5.2469135802469133E-2</v>
      </c>
      <c r="G13" s="24">
        <v>3.687315634218289E-2</v>
      </c>
      <c r="H13" s="24">
        <v>0.1490081632663704</v>
      </c>
    </row>
    <row r="14" spans="4:8">
      <c r="D14" t="s">
        <v>0</v>
      </c>
      <c r="E14" s="24">
        <v>3.0107526881720432E-2</v>
      </c>
      <c r="F14" s="24">
        <v>2.616279069767442E-2</v>
      </c>
      <c r="G14" s="24">
        <v>2.1459227467811159E-2</v>
      </c>
      <c r="H14" s="24">
        <v>7.7729545047206014E-2</v>
      </c>
    </row>
    <row r="15" spans="4:8">
      <c r="D15" t="s">
        <v>25</v>
      </c>
      <c r="E15" s="24">
        <v>8.9773398003438809E-2</v>
      </c>
      <c r="F15" s="24">
        <v>7.8631926500143556E-2</v>
      </c>
      <c r="G15" s="24">
        <v>5.8332383809994046E-2</v>
      </c>
      <c r="H15" s="24">
        <v>0.22673770831357642</v>
      </c>
    </row>
    <row r="60" spans="4:4">
      <c r="D60" t="s">
        <v>29</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FB500-F8BF-4D04-A28C-CAD0BD119084}">
  <dimension ref="B10:R52"/>
  <sheetViews>
    <sheetView workbookViewId="0">
      <selection activeCell="H11" sqref="H11:H52"/>
    </sheetView>
  </sheetViews>
  <sheetFormatPr defaultRowHeight="17.25" customHeight="1"/>
  <cols>
    <col min="3" max="4" width="33.140625" customWidth="1"/>
    <col min="5" max="5" width="16.5703125" customWidth="1"/>
    <col min="6" max="6" width="22.5703125" customWidth="1"/>
    <col min="7" max="12" width="16.5703125" customWidth="1"/>
  </cols>
  <sheetData>
    <row r="10" spans="2:8" ht="17.25" customHeight="1">
      <c r="B10" s="20" t="s">
        <v>21</v>
      </c>
      <c r="C10" s="21" t="s">
        <v>22</v>
      </c>
      <c r="D10" s="21" t="s">
        <v>23</v>
      </c>
      <c r="E10" s="22" t="s">
        <v>19</v>
      </c>
      <c r="F10" s="22" t="s">
        <v>20</v>
      </c>
      <c r="G10" s="22" t="s">
        <v>24</v>
      </c>
      <c r="H10" s="22" t="s">
        <v>27</v>
      </c>
    </row>
    <row r="11" spans="2:8" ht="17.25" customHeight="1">
      <c r="B11" s="17" t="s">
        <v>0</v>
      </c>
      <c r="C11" s="15" t="s">
        <v>6</v>
      </c>
      <c r="D11" s="15" t="s">
        <v>18</v>
      </c>
      <c r="E11" s="16">
        <v>95</v>
      </c>
      <c r="F11" s="18"/>
      <c r="G11" s="19">
        <f>IFERROR(E11/SUMIFS($E$11:$E$52,$B$11:$B$52,$B11,$D$11:$D$52,$D11),0)</f>
        <v>0.10215053763440861</v>
      </c>
      <c r="H11" s="19">
        <f t="shared" ref="H11:H47" si="0">IFERROR(F11/SUMIFS($E$11:$E$52,$B$11:$B$52,$B11,$D$11:$D$52,$D11),0)</f>
        <v>0</v>
      </c>
    </row>
    <row r="12" spans="2:8" ht="17.25" customHeight="1">
      <c r="B12" s="17" t="s">
        <v>0</v>
      </c>
      <c r="C12" s="15" t="s">
        <v>7</v>
      </c>
      <c r="D12" s="15" t="s">
        <v>18</v>
      </c>
      <c r="E12" s="16">
        <v>222</v>
      </c>
      <c r="F12" s="18"/>
      <c r="G12" s="19">
        <f t="shared" ref="G12:G52" si="1">IFERROR(E12/SUMIFS($E$11:$E$52,$B$11:$B$52,$B12,$D$11:$D$52,$D12),0)</f>
        <v>0.23870967741935484</v>
      </c>
      <c r="H12" s="19">
        <f t="shared" si="0"/>
        <v>0</v>
      </c>
    </row>
    <row r="13" spans="2:8" ht="17.25" customHeight="1">
      <c r="B13" s="17" t="s">
        <v>0</v>
      </c>
      <c r="C13" s="15" t="s">
        <v>8</v>
      </c>
      <c r="D13" s="15" t="s">
        <v>18</v>
      </c>
      <c r="E13" s="16">
        <v>17</v>
      </c>
      <c r="F13" s="18"/>
      <c r="G13" s="19">
        <f t="shared" si="1"/>
        <v>1.8279569892473119E-2</v>
      </c>
      <c r="H13" s="19">
        <f t="shared" si="0"/>
        <v>0</v>
      </c>
    </row>
    <row r="14" spans="2:8" ht="17.25" customHeight="1">
      <c r="B14" s="17" t="s">
        <v>0</v>
      </c>
      <c r="C14" s="15" t="s">
        <v>9</v>
      </c>
      <c r="D14" s="15" t="s">
        <v>18</v>
      </c>
      <c r="E14" s="16">
        <v>34</v>
      </c>
      <c r="F14" s="18"/>
      <c r="G14" s="19">
        <f t="shared" si="1"/>
        <v>3.6559139784946237E-2</v>
      </c>
      <c r="H14" s="19">
        <f t="shared" si="0"/>
        <v>0</v>
      </c>
    </row>
    <row r="15" spans="2:8" ht="17.25" customHeight="1">
      <c r="B15" s="17" t="s">
        <v>0</v>
      </c>
      <c r="C15" s="15" t="s">
        <v>10</v>
      </c>
      <c r="D15" s="15" t="s">
        <v>18</v>
      </c>
      <c r="E15" s="16">
        <v>345</v>
      </c>
      <c r="F15" s="18"/>
      <c r="G15" s="19">
        <f t="shared" si="1"/>
        <v>0.37096774193548387</v>
      </c>
      <c r="H15" s="19">
        <f t="shared" si="0"/>
        <v>0</v>
      </c>
    </row>
    <row r="16" spans="2:8" ht="17.25" customHeight="1">
      <c r="B16" s="17" t="s">
        <v>0</v>
      </c>
      <c r="C16" s="15" t="s">
        <v>11</v>
      </c>
      <c r="D16" s="15" t="s">
        <v>18</v>
      </c>
      <c r="E16" s="16">
        <v>217</v>
      </c>
      <c r="F16" s="18"/>
      <c r="G16" s="19">
        <f t="shared" si="1"/>
        <v>0.23333333333333334</v>
      </c>
      <c r="H16" s="19">
        <f t="shared" si="0"/>
        <v>0</v>
      </c>
    </row>
    <row r="17" spans="2:18" ht="17.25" customHeight="1">
      <c r="B17" s="17" t="s">
        <v>0</v>
      </c>
      <c r="C17" s="15" t="s">
        <v>6</v>
      </c>
      <c r="D17" s="15" t="s">
        <v>4</v>
      </c>
      <c r="E17" s="16">
        <v>60</v>
      </c>
      <c r="F17" s="18"/>
      <c r="G17" s="19">
        <f t="shared" si="1"/>
        <v>8.7209302325581398E-2</v>
      </c>
      <c r="H17" s="19">
        <f t="shared" si="0"/>
        <v>0</v>
      </c>
    </row>
    <row r="18" spans="2:18" ht="17.25" customHeight="1" thickBot="1">
      <c r="B18" s="17" t="s">
        <v>0</v>
      </c>
      <c r="C18" s="15" t="s">
        <v>7</v>
      </c>
      <c r="D18" s="15" t="s">
        <v>4</v>
      </c>
      <c r="E18" s="16">
        <v>162</v>
      </c>
      <c r="F18" s="18"/>
      <c r="G18" s="19">
        <f t="shared" si="1"/>
        <v>0.23546511627906977</v>
      </c>
      <c r="H18" s="19">
        <f t="shared" si="0"/>
        <v>0</v>
      </c>
    </row>
    <row r="19" spans="2:18" ht="17.25" customHeight="1" thickBot="1">
      <c r="B19" s="17" t="s">
        <v>0</v>
      </c>
      <c r="C19" s="15" t="s">
        <v>8</v>
      </c>
      <c r="D19" s="15" t="s">
        <v>4</v>
      </c>
      <c r="E19" s="16">
        <v>14</v>
      </c>
      <c r="F19" s="18"/>
      <c r="G19" s="19">
        <f t="shared" si="1"/>
        <v>2.0348837209302327E-2</v>
      </c>
      <c r="H19" s="19">
        <f t="shared" si="0"/>
        <v>0</v>
      </c>
      <c r="L19" s="10" t="s">
        <v>12</v>
      </c>
      <c r="M19" s="11" t="s">
        <v>13</v>
      </c>
      <c r="N19" s="11">
        <v>759</v>
      </c>
      <c r="O19" s="11">
        <v>524</v>
      </c>
      <c r="P19" s="11" t="s">
        <v>14</v>
      </c>
      <c r="Q19" s="11" t="s">
        <v>15</v>
      </c>
      <c r="R19" s="11">
        <v>730</v>
      </c>
    </row>
    <row r="20" spans="2:18" ht="17.25" customHeight="1" thickBot="1">
      <c r="B20" s="17" t="s">
        <v>0</v>
      </c>
      <c r="C20" s="15" t="s">
        <v>9</v>
      </c>
      <c r="D20" s="15" t="s">
        <v>4</v>
      </c>
      <c r="E20" s="16">
        <v>20</v>
      </c>
      <c r="F20" s="18"/>
      <c r="G20" s="19">
        <f t="shared" si="1"/>
        <v>2.9069767441860465E-2</v>
      </c>
      <c r="H20" s="19">
        <f t="shared" si="0"/>
        <v>0</v>
      </c>
      <c r="L20" s="12" t="s">
        <v>16</v>
      </c>
      <c r="M20" s="7">
        <v>28</v>
      </c>
      <c r="N20" s="7">
        <v>18</v>
      </c>
      <c r="O20" s="7">
        <v>10</v>
      </c>
      <c r="P20" s="7">
        <v>75</v>
      </c>
      <c r="Q20" s="7">
        <v>51</v>
      </c>
      <c r="R20" s="7">
        <v>25</v>
      </c>
    </row>
    <row r="21" spans="2:18" ht="17.25" customHeight="1" thickBot="1">
      <c r="B21" s="17" t="s">
        <v>0</v>
      </c>
      <c r="C21" s="15" t="s">
        <v>10</v>
      </c>
      <c r="D21" s="15" t="s">
        <v>4</v>
      </c>
      <c r="E21" s="16">
        <v>288</v>
      </c>
      <c r="F21" s="18"/>
      <c r="G21" s="19">
        <f t="shared" si="1"/>
        <v>0.41860465116279072</v>
      </c>
      <c r="H21" s="19">
        <f t="shared" si="0"/>
        <v>0</v>
      </c>
      <c r="L21" s="13" t="s">
        <v>17</v>
      </c>
      <c r="M21" s="14">
        <v>7</v>
      </c>
      <c r="N21" s="14">
        <v>5</v>
      </c>
      <c r="O21" s="14">
        <v>2</v>
      </c>
      <c r="P21" s="14">
        <v>9</v>
      </c>
      <c r="Q21" s="14">
        <v>8</v>
      </c>
      <c r="R21" s="14">
        <v>5</v>
      </c>
    </row>
    <row r="22" spans="2:18" ht="17.25" customHeight="1">
      <c r="B22" s="17" t="s">
        <v>0</v>
      </c>
      <c r="C22" s="15" t="s">
        <v>11</v>
      </c>
      <c r="D22" s="15" t="s">
        <v>4</v>
      </c>
      <c r="E22" s="16">
        <v>144</v>
      </c>
      <c r="F22" s="18"/>
      <c r="G22" s="19">
        <f t="shared" si="1"/>
        <v>0.20930232558139536</v>
      </c>
      <c r="H22" s="19">
        <f t="shared" si="0"/>
        <v>0</v>
      </c>
    </row>
    <row r="23" spans="2:18" ht="17.25" customHeight="1">
      <c r="B23" s="17" t="s">
        <v>0</v>
      </c>
      <c r="C23" s="15" t="s">
        <v>6</v>
      </c>
      <c r="D23" s="15" t="s">
        <v>5</v>
      </c>
      <c r="E23" s="16">
        <v>28</v>
      </c>
      <c r="F23" s="18"/>
      <c r="G23" s="19">
        <f t="shared" si="1"/>
        <v>6.0085836909871244E-2</v>
      </c>
      <c r="H23" s="19">
        <f t="shared" si="0"/>
        <v>0</v>
      </c>
    </row>
    <row r="24" spans="2:18" ht="17.25" customHeight="1">
      <c r="B24" s="17" t="s">
        <v>0</v>
      </c>
      <c r="C24" s="15" t="s">
        <v>7</v>
      </c>
      <c r="D24" s="15" t="s">
        <v>5</v>
      </c>
      <c r="E24" s="16">
        <v>97</v>
      </c>
      <c r="F24" s="18"/>
      <c r="G24" s="19">
        <f t="shared" si="1"/>
        <v>0.20815450643776823</v>
      </c>
      <c r="H24" s="19">
        <f t="shared" si="0"/>
        <v>0</v>
      </c>
    </row>
    <row r="25" spans="2:18" ht="17.25" customHeight="1">
      <c r="B25" s="17" t="s">
        <v>0</v>
      </c>
      <c r="C25" s="15" t="s">
        <v>8</v>
      </c>
      <c r="D25" s="15" t="s">
        <v>5</v>
      </c>
      <c r="E25" s="16">
        <v>9</v>
      </c>
      <c r="F25" s="18"/>
      <c r="G25" s="19">
        <f t="shared" si="1"/>
        <v>1.9313304721030045E-2</v>
      </c>
      <c r="H25" s="19">
        <f t="shared" si="0"/>
        <v>0</v>
      </c>
    </row>
    <row r="26" spans="2:18" ht="17.25" customHeight="1">
      <c r="B26" s="17" t="s">
        <v>0</v>
      </c>
      <c r="C26" s="15" t="s">
        <v>9</v>
      </c>
      <c r="D26" s="15" t="s">
        <v>5</v>
      </c>
      <c r="E26" s="16">
        <v>13</v>
      </c>
      <c r="F26" s="18"/>
      <c r="G26" s="19">
        <f t="shared" si="1"/>
        <v>2.7896995708154508E-2</v>
      </c>
      <c r="H26" s="19">
        <f t="shared" si="0"/>
        <v>0</v>
      </c>
    </row>
    <row r="27" spans="2:18" ht="17.25" customHeight="1">
      <c r="B27" s="17" t="s">
        <v>0</v>
      </c>
      <c r="C27" s="15" t="s">
        <v>10</v>
      </c>
      <c r="D27" s="15" t="s">
        <v>5</v>
      </c>
      <c r="E27" s="16">
        <v>230</v>
      </c>
      <c r="F27" s="18"/>
      <c r="G27" s="19">
        <f t="shared" si="1"/>
        <v>0.49356223175965663</v>
      </c>
      <c r="H27" s="19">
        <f t="shared" si="0"/>
        <v>0</v>
      </c>
    </row>
    <row r="28" spans="2:18" ht="17.25" customHeight="1">
      <c r="B28" s="17" t="s">
        <v>0</v>
      </c>
      <c r="C28" s="15" t="s">
        <v>11</v>
      </c>
      <c r="D28" s="15" t="s">
        <v>5</v>
      </c>
      <c r="E28" s="16">
        <v>89</v>
      </c>
      <c r="F28" s="18"/>
      <c r="G28" s="19">
        <f t="shared" si="1"/>
        <v>0.19098712446351931</v>
      </c>
      <c r="H28" s="19">
        <f t="shared" si="0"/>
        <v>0</v>
      </c>
    </row>
    <row r="29" spans="2:18" ht="17.25" customHeight="1">
      <c r="B29" s="17" t="s">
        <v>1</v>
      </c>
      <c r="C29" s="15" t="s">
        <v>6</v>
      </c>
      <c r="D29" s="15" t="s">
        <v>18</v>
      </c>
      <c r="E29" s="16">
        <v>96</v>
      </c>
      <c r="F29" s="18"/>
      <c r="G29" s="19">
        <f t="shared" si="1"/>
        <v>7.6372315035799526E-2</v>
      </c>
      <c r="H29" s="19">
        <f t="shared" si="0"/>
        <v>0</v>
      </c>
    </row>
    <row r="30" spans="2:18" ht="17.25" customHeight="1">
      <c r="B30" s="17" t="s">
        <v>1</v>
      </c>
      <c r="C30" s="15" t="s">
        <v>7</v>
      </c>
      <c r="D30" s="15" t="s">
        <v>18</v>
      </c>
      <c r="E30" s="16">
        <v>363</v>
      </c>
      <c r="F30" s="18"/>
      <c r="G30" s="19">
        <f t="shared" si="1"/>
        <v>0.28878281622911695</v>
      </c>
      <c r="H30" s="19">
        <f t="shared" si="0"/>
        <v>0</v>
      </c>
    </row>
    <row r="31" spans="2:18" ht="17.25" customHeight="1">
      <c r="B31" s="17" t="s">
        <v>1</v>
      </c>
      <c r="C31" s="15" t="s">
        <v>8</v>
      </c>
      <c r="D31" s="15" t="s">
        <v>18</v>
      </c>
      <c r="E31" s="16">
        <v>40</v>
      </c>
      <c r="F31" s="18"/>
      <c r="G31" s="19">
        <f t="shared" si="1"/>
        <v>3.1821797931583136E-2</v>
      </c>
      <c r="H31" s="19">
        <f t="shared" si="0"/>
        <v>0</v>
      </c>
    </row>
    <row r="32" spans="2:18" ht="17.25" customHeight="1">
      <c r="B32" s="17" t="s">
        <v>1</v>
      </c>
      <c r="C32" s="15" t="s">
        <v>9</v>
      </c>
      <c r="D32" s="15" t="s">
        <v>18</v>
      </c>
      <c r="E32" s="16">
        <v>66</v>
      </c>
      <c r="F32" s="18"/>
      <c r="G32" s="19">
        <f t="shared" si="1"/>
        <v>5.2505966587112173E-2</v>
      </c>
      <c r="H32" s="19">
        <f t="shared" si="0"/>
        <v>0</v>
      </c>
    </row>
    <row r="33" spans="2:8" ht="17.25" customHeight="1">
      <c r="B33" s="17" t="s">
        <v>1</v>
      </c>
      <c r="C33" s="15" t="s">
        <v>10</v>
      </c>
      <c r="D33" s="15" t="s">
        <v>18</v>
      </c>
      <c r="E33" s="16">
        <v>391</v>
      </c>
      <c r="F33" s="18"/>
      <c r="G33" s="19">
        <f t="shared" si="1"/>
        <v>0.31105807478122516</v>
      </c>
      <c r="H33" s="19">
        <f t="shared" si="0"/>
        <v>0</v>
      </c>
    </row>
    <row r="34" spans="2:8" ht="17.25" customHeight="1">
      <c r="B34" s="17" t="s">
        <v>1</v>
      </c>
      <c r="C34" s="15" t="s">
        <v>11</v>
      </c>
      <c r="D34" s="15" t="s">
        <v>18</v>
      </c>
      <c r="E34" s="16">
        <v>301</v>
      </c>
      <c r="F34" s="18"/>
      <c r="G34" s="19">
        <f t="shared" si="1"/>
        <v>0.23945902943516309</v>
      </c>
      <c r="H34" s="19">
        <f t="shared" si="0"/>
        <v>0</v>
      </c>
    </row>
    <row r="35" spans="2:8" ht="17.25" customHeight="1">
      <c r="B35" s="17" t="s">
        <v>1</v>
      </c>
      <c r="C35" s="15" t="s">
        <v>6</v>
      </c>
      <c r="D35" s="15" t="s">
        <v>4</v>
      </c>
      <c r="E35" s="16">
        <v>68</v>
      </c>
      <c r="F35" s="18"/>
      <c r="G35" s="19">
        <f t="shared" si="1"/>
        <v>6.9958847736625515E-2</v>
      </c>
      <c r="H35" s="19">
        <f t="shared" si="0"/>
        <v>0</v>
      </c>
    </row>
    <row r="36" spans="2:8" ht="17.25" customHeight="1">
      <c r="B36" s="17" t="s">
        <v>1</v>
      </c>
      <c r="C36" s="15" t="s">
        <v>7</v>
      </c>
      <c r="D36" s="15" t="s">
        <v>4</v>
      </c>
      <c r="E36" s="16">
        <v>275</v>
      </c>
      <c r="F36" s="18"/>
      <c r="G36" s="19">
        <f t="shared" si="1"/>
        <v>0.28292181069958849</v>
      </c>
      <c r="H36" s="19">
        <f t="shared" si="0"/>
        <v>0</v>
      </c>
    </row>
    <row r="37" spans="2:8" ht="17.25" customHeight="1">
      <c r="B37" s="17" t="s">
        <v>1</v>
      </c>
      <c r="C37" s="15" t="s">
        <v>8</v>
      </c>
      <c r="D37" s="15" t="s">
        <v>4</v>
      </c>
      <c r="E37" s="16">
        <v>26</v>
      </c>
      <c r="F37" s="18"/>
      <c r="G37" s="19">
        <f t="shared" si="1"/>
        <v>2.6748971193415638E-2</v>
      </c>
      <c r="H37" s="19">
        <f t="shared" si="0"/>
        <v>0</v>
      </c>
    </row>
    <row r="38" spans="2:8" ht="17.25" customHeight="1">
      <c r="B38" s="17" t="s">
        <v>1</v>
      </c>
      <c r="C38" s="15" t="s">
        <v>9</v>
      </c>
      <c r="D38" s="15" t="s">
        <v>4</v>
      </c>
      <c r="E38" s="16">
        <v>45</v>
      </c>
      <c r="F38" s="18"/>
      <c r="G38" s="19">
        <f t="shared" si="1"/>
        <v>4.6296296296296294E-2</v>
      </c>
      <c r="H38" s="19">
        <f t="shared" si="0"/>
        <v>0</v>
      </c>
    </row>
    <row r="39" spans="2:8" ht="17.25" customHeight="1">
      <c r="B39" s="17" t="s">
        <v>1</v>
      </c>
      <c r="C39" s="15" t="s">
        <v>10</v>
      </c>
      <c r="D39" s="15" t="s">
        <v>4</v>
      </c>
      <c r="E39" s="16">
        <v>338</v>
      </c>
      <c r="F39" s="18"/>
      <c r="G39" s="19">
        <f t="shared" si="1"/>
        <v>0.34773662551440332</v>
      </c>
      <c r="H39" s="19">
        <f t="shared" si="0"/>
        <v>0</v>
      </c>
    </row>
    <row r="40" spans="2:8" ht="17.25" customHeight="1">
      <c r="B40" s="17" t="s">
        <v>1</v>
      </c>
      <c r="C40" s="15" t="s">
        <v>11</v>
      </c>
      <c r="D40" s="15" t="s">
        <v>4</v>
      </c>
      <c r="E40" s="16">
        <v>220</v>
      </c>
      <c r="F40" s="18"/>
      <c r="G40" s="19">
        <f t="shared" si="1"/>
        <v>0.22633744855967078</v>
      </c>
      <c r="H40" s="19">
        <f t="shared" si="0"/>
        <v>0</v>
      </c>
    </row>
    <row r="41" spans="2:8" ht="17.25" customHeight="1">
      <c r="B41" s="17" t="s">
        <v>1</v>
      </c>
      <c r="C41" s="15" t="s">
        <v>6</v>
      </c>
      <c r="D41" s="15" t="s">
        <v>5</v>
      </c>
      <c r="E41" s="16">
        <v>41</v>
      </c>
      <c r="F41" s="18"/>
      <c r="G41" s="19">
        <f t="shared" si="1"/>
        <v>6.047197640117994E-2</v>
      </c>
      <c r="H41" s="19">
        <f t="shared" si="0"/>
        <v>0</v>
      </c>
    </row>
    <row r="42" spans="2:8" ht="17.25" customHeight="1">
      <c r="B42" s="17" t="s">
        <v>1</v>
      </c>
      <c r="C42" s="15" t="s">
        <v>7</v>
      </c>
      <c r="D42" s="15" t="s">
        <v>5</v>
      </c>
      <c r="E42" s="16">
        <v>185</v>
      </c>
      <c r="F42" s="18"/>
      <c r="G42" s="19">
        <f t="shared" si="1"/>
        <v>0.27286135693215341</v>
      </c>
      <c r="H42" s="19">
        <f t="shared" si="0"/>
        <v>0</v>
      </c>
    </row>
    <row r="43" spans="2:8" ht="17.25" customHeight="1">
      <c r="B43" s="17" t="s">
        <v>1</v>
      </c>
      <c r="C43" s="15" t="s">
        <v>8</v>
      </c>
      <c r="D43" s="15" t="s">
        <v>5</v>
      </c>
      <c r="E43" s="16">
        <v>17</v>
      </c>
      <c r="F43" s="18"/>
      <c r="G43" s="19">
        <f t="shared" si="1"/>
        <v>2.5073746312684365E-2</v>
      </c>
      <c r="H43" s="19">
        <f t="shared" si="0"/>
        <v>0</v>
      </c>
    </row>
    <row r="44" spans="2:8" ht="17.25" customHeight="1">
      <c r="B44" s="17" t="s">
        <v>1</v>
      </c>
      <c r="C44" s="15" t="s">
        <v>9</v>
      </c>
      <c r="D44" s="15" t="s">
        <v>5</v>
      </c>
      <c r="E44" s="16">
        <v>27</v>
      </c>
      <c r="F44" s="18"/>
      <c r="G44" s="19">
        <f t="shared" si="1"/>
        <v>3.9823008849557522E-2</v>
      </c>
      <c r="H44" s="19">
        <f t="shared" si="0"/>
        <v>0</v>
      </c>
    </row>
    <row r="45" spans="2:8" ht="17.25" customHeight="1">
      <c r="B45" s="17" t="s">
        <v>1</v>
      </c>
      <c r="C45" s="15" t="s">
        <v>10</v>
      </c>
      <c r="D45" s="15" t="s">
        <v>5</v>
      </c>
      <c r="E45" s="16">
        <v>249</v>
      </c>
      <c r="F45" s="18"/>
      <c r="G45" s="19">
        <f t="shared" si="1"/>
        <v>0.36725663716814161</v>
      </c>
      <c r="H45" s="19">
        <f t="shared" si="0"/>
        <v>0</v>
      </c>
    </row>
    <row r="46" spans="2:8" ht="17.25" customHeight="1">
      <c r="B46" s="17" t="s">
        <v>1</v>
      </c>
      <c r="C46" s="15" t="s">
        <v>11</v>
      </c>
      <c r="D46" s="15" t="s">
        <v>5</v>
      </c>
      <c r="E46" s="16">
        <v>159</v>
      </c>
      <c r="F46" s="18"/>
      <c r="G46" s="19">
        <f t="shared" si="1"/>
        <v>0.23451327433628319</v>
      </c>
      <c r="H46" s="19">
        <f t="shared" si="0"/>
        <v>0</v>
      </c>
    </row>
    <row r="47" spans="2:8" ht="17.25" customHeight="1">
      <c r="B47" s="17" t="s">
        <v>0</v>
      </c>
      <c r="C47" s="15" t="s">
        <v>20</v>
      </c>
      <c r="D47" s="15" t="s">
        <v>18</v>
      </c>
      <c r="E47" s="18"/>
      <c r="F47" s="18">
        <v>28</v>
      </c>
      <c r="G47" s="19">
        <f t="shared" si="1"/>
        <v>0</v>
      </c>
      <c r="H47" s="19">
        <f t="shared" si="0"/>
        <v>3.0107526881720432E-2</v>
      </c>
    </row>
    <row r="48" spans="2:8" ht="17.25" customHeight="1">
      <c r="B48" s="17" t="s">
        <v>0</v>
      </c>
      <c r="C48" s="15" t="s">
        <v>20</v>
      </c>
      <c r="D48" s="15" t="s">
        <v>4</v>
      </c>
      <c r="E48" s="18"/>
      <c r="F48" s="18">
        <v>18</v>
      </c>
      <c r="G48" s="19">
        <f t="shared" si="1"/>
        <v>0</v>
      </c>
      <c r="H48" s="19">
        <f>IFERROR(F48/SUMIFS($E$11:$E$52,$B$11:$B$52,$B48,$D$11:$D$52,$D48),0)</f>
        <v>2.616279069767442E-2</v>
      </c>
    </row>
    <row r="49" spans="2:8" ht="17.25" customHeight="1">
      <c r="B49" s="17" t="s">
        <v>0</v>
      </c>
      <c r="C49" s="15" t="s">
        <v>20</v>
      </c>
      <c r="D49" s="15" t="s">
        <v>5</v>
      </c>
      <c r="E49" s="18"/>
      <c r="F49" s="18">
        <v>10</v>
      </c>
      <c r="G49" s="19">
        <f t="shared" si="1"/>
        <v>0</v>
      </c>
      <c r="H49" s="19">
        <f t="shared" ref="H49:H52" si="2">IFERROR(F49/SUMIFS($E$11:$E$52,$B$11:$B$52,$B49,$D$11:$D$52,$D49),0)</f>
        <v>2.1459227467811159E-2</v>
      </c>
    </row>
    <row r="50" spans="2:8" ht="17.25" customHeight="1">
      <c r="B50" s="17" t="s">
        <v>1</v>
      </c>
      <c r="C50" s="15" t="s">
        <v>20</v>
      </c>
      <c r="D50" s="15" t="s">
        <v>18</v>
      </c>
      <c r="E50" s="18"/>
      <c r="F50" s="18">
        <v>75</v>
      </c>
      <c r="G50" s="19">
        <f t="shared" si="1"/>
        <v>0</v>
      </c>
      <c r="H50" s="19">
        <f t="shared" si="2"/>
        <v>5.9665871121718374E-2</v>
      </c>
    </row>
    <row r="51" spans="2:8" ht="17.25" customHeight="1">
      <c r="B51" s="17" t="s">
        <v>1</v>
      </c>
      <c r="C51" s="15" t="s">
        <v>20</v>
      </c>
      <c r="D51" s="15" t="s">
        <v>4</v>
      </c>
      <c r="E51" s="18"/>
      <c r="F51" s="18">
        <v>51</v>
      </c>
      <c r="G51" s="19">
        <f t="shared" si="1"/>
        <v>0</v>
      </c>
      <c r="H51" s="19">
        <f t="shared" si="2"/>
        <v>5.2469135802469133E-2</v>
      </c>
    </row>
    <row r="52" spans="2:8" ht="17.25" customHeight="1">
      <c r="B52" s="17" t="s">
        <v>1</v>
      </c>
      <c r="C52" s="15" t="s">
        <v>20</v>
      </c>
      <c r="D52" s="15" t="s">
        <v>5</v>
      </c>
      <c r="E52" s="18"/>
      <c r="F52" s="18">
        <v>25</v>
      </c>
      <c r="G52" s="19">
        <f t="shared" si="1"/>
        <v>0</v>
      </c>
      <c r="H52" s="19">
        <f t="shared" si="2"/>
        <v>3.687315634218289E-2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11AF903689B144AAFB9D37AE1EFC2D2" ma:contentTypeVersion="16" ma:contentTypeDescription="Skapa ett nytt dokument." ma:contentTypeScope="" ma:versionID="7bb0c7479b9d606bb70d4ccdcb014c05">
  <xsd:schema xmlns:xsd="http://www.w3.org/2001/XMLSchema" xmlns:xs="http://www.w3.org/2001/XMLSchema" xmlns:p="http://schemas.microsoft.com/office/2006/metadata/properties" xmlns:ns2="1191e773-5436-4a23-b793-4f32d14ae52b" xmlns:ns3="50cb4935-6153-4c8f-bdbc-1a497b6063e1" targetNamespace="http://schemas.microsoft.com/office/2006/metadata/properties" ma:root="true" ma:fieldsID="4890a05b07a5feccac7fd264bfe1a24e" ns2:_="" ns3:_="">
    <xsd:import namespace="1191e773-5436-4a23-b793-4f32d14ae52b"/>
    <xsd:import namespace="50cb4935-6153-4c8f-bdbc-1a497b6063e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Details" minOccurs="0"/>
                <xsd:element ref="ns3:SharedWithUser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1e773-5436-4a23-b793-4f32d14ae5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ildmarkeringar" ma:readOnly="false" ma:fieldId="{5cf76f15-5ced-4ddc-b409-7134ff3c332f}" ma:taxonomyMulti="true" ma:sspId="4728f5c8-d055-4644-95ec-acf1b26d0f4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cb4935-6153-4c8f-bdbc-1a497b6063e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cebbbee-9314-40d4-9f8e-afdcee370b02}" ma:internalName="TaxCatchAll" ma:showField="CatchAllData" ma:web="50cb4935-6153-4c8f-bdbc-1a497b6063e1">
      <xsd:complexType>
        <xsd:complexContent>
          <xsd:extension base="dms:MultiChoiceLookup">
            <xsd:sequence>
              <xsd:element name="Value" type="dms:Lookup" maxOccurs="unbounded" minOccurs="0" nillable="true"/>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SharedWithUsers" ma:index="2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cb4935-6153-4c8f-bdbc-1a497b6063e1" xsi:nil="true"/>
    <lcf76f155ced4ddcb4097134ff3c332f xmlns="1191e773-5436-4a23-b793-4f32d14ae5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6C939D-5FA5-464F-A487-7765E5D76B32}"/>
</file>

<file path=customXml/itemProps2.xml><?xml version="1.0" encoding="utf-8"?>
<ds:datastoreItem xmlns:ds="http://schemas.openxmlformats.org/officeDocument/2006/customXml" ds:itemID="{8C17B811-4779-4B81-98B3-65547F118821}"/>
</file>

<file path=customXml/itemProps3.xml><?xml version="1.0" encoding="utf-8"?>
<ds:datastoreItem xmlns:ds="http://schemas.openxmlformats.org/officeDocument/2006/customXml" ds:itemID="{4C253A53-C6FB-42FC-AFC8-13B51CF19E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Raw</vt:lpstr>
      <vt:lpstr>AllDeath</vt:lpstr>
      <vt:lpstr>Alcohol</vt:lpstr>
      <vt:lpstr>DB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Lilja</dc:creator>
  <cp:lastModifiedBy>Lukas Lilja</cp:lastModifiedBy>
  <dcterms:created xsi:type="dcterms:W3CDTF">2025-10-15T12:31:43Z</dcterms:created>
  <dcterms:modified xsi:type="dcterms:W3CDTF">2025-10-15T13:27:44Z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0x010100B11AF903689B144AAFB9D37AE1EFC2D2</vt:lpwstr>
  </property>
</Properties>
</file>